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585" windowWidth="19020" windowHeight="10080"/>
  </bookViews>
  <sheets>
    <sheet name="Одежда стиль casual и спорт-шик" sheetId="2" r:id="rId1"/>
  </sheets>
  <calcPr calcId="145621" refMode="R1C1"/>
</workbook>
</file>

<file path=xl/calcChain.xml><?xml version="1.0" encoding="utf-8"?>
<calcChain xmlns="http://schemas.openxmlformats.org/spreadsheetml/2006/main">
  <c r="P7" i="2" l="1"/>
  <c r="P36" i="2" l="1"/>
  <c r="P35" i="2"/>
  <c r="P34" i="2"/>
  <c r="P33" i="2"/>
  <c r="P32" i="2"/>
  <c r="P31" i="2"/>
  <c r="P30" i="2"/>
  <c r="P29" i="2"/>
  <c r="P28" i="2"/>
  <c r="R28" i="2" s="1"/>
  <c r="T28" i="2" s="1"/>
  <c r="P26" i="2"/>
  <c r="R26" i="2" s="1"/>
  <c r="T26" i="2" s="1"/>
  <c r="P24" i="2"/>
  <c r="P23" i="2"/>
  <c r="P22" i="2"/>
  <c r="P21" i="2"/>
  <c r="P19" i="2"/>
  <c r="P18" i="2"/>
  <c r="P17" i="2"/>
  <c r="P16" i="2"/>
  <c r="P14" i="2"/>
  <c r="P13" i="2"/>
  <c r="P12" i="2"/>
  <c r="P11" i="2"/>
  <c r="P10" i="2"/>
  <c r="P9" i="2"/>
  <c r="R29" i="2" l="1"/>
  <c r="S13" i="2"/>
  <c r="R23" i="2"/>
  <c r="T23" i="2" s="1"/>
  <c r="R21" i="2"/>
  <c r="T21" i="2" s="1"/>
  <c r="R16" i="2"/>
  <c r="S16" i="2" s="1"/>
  <c r="R18" i="2"/>
  <c r="T18" i="2" s="1"/>
  <c r="R33" i="2"/>
  <c r="T33" i="2" s="1"/>
  <c r="R35" i="2"/>
  <c r="S28" i="2"/>
  <c r="S26" i="2"/>
  <c r="P6" i="2"/>
  <c r="P5" i="2"/>
  <c r="T29" i="2" l="1"/>
  <c r="S29" i="2"/>
  <c r="T16" i="2"/>
  <c r="T13" i="2"/>
  <c r="S21" i="2"/>
  <c r="S23" i="2"/>
  <c r="S18" i="2"/>
  <c r="S33" i="2"/>
  <c r="T35" i="2"/>
  <c r="S35" i="2"/>
  <c r="R5" i="2"/>
  <c r="S5" i="2" l="1"/>
  <c r="T5" i="2"/>
</calcChain>
</file>

<file path=xl/sharedStrings.xml><?xml version="1.0" encoding="utf-8"?>
<sst xmlns="http://schemas.openxmlformats.org/spreadsheetml/2006/main" count="128" uniqueCount="87">
  <si>
    <t xml:space="preserve">Артикул </t>
  </si>
  <si>
    <t xml:space="preserve">Состав </t>
  </si>
  <si>
    <t>Наименование модели</t>
  </si>
  <si>
    <t>Спортивные костюмы</t>
  </si>
  <si>
    <t>Комбинезоны</t>
  </si>
  <si>
    <t xml:space="preserve">92% хлопок , 8% эластан  </t>
  </si>
  <si>
    <t xml:space="preserve">голубой </t>
  </si>
  <si>
    <t xml:space="preserve">Футболка с вырезом в виде сердца из хлопка </t>
  </si>
  <si>
    <t>изумруд</t>
  </si>
  <si>
    <t xml:space="preserve">Цвет </t>
  </si>
  <si>
    <t>красный</t>
  </si>
  <si>
    <t>синий</t>
  </si>
  <si>
    <t xml:space="preserve">черный </t>
  </si>
  <si>
    <t>белый</t>
  </si>
  <si>
    <t xml:space="preserve">Размеры </t>
  </si>
  <si>
    <t>100018/1</t>
  </si>
  <si>
    <t>100018/2</t>
  </si>
  <si>
    <t>100018/3</t>
  </si>
  <si>
    <t>100018/4</t>
  </si>
  <si>
    <t xml:space="preserve">белый </t>
  </si>
  <si>
    <t xml:space="preserve">красный </t>
  </si>
  <si>
    <t xml:space="preserve">Фото </t>
  </si>
  <si>
    <t>1000022/1</t>
  </si>
  <si>
    <t>1000022/2</t>
  </si>
  <si>
    <t>1000022/3</t>
  </si>
  <si>
    <t>1000022/4</t>
  </si>
  <si>
    <t>экрю</t>
  </si>
  <si>
    <t xml:space="preserve">в полоску </t>
  </si>
  <si>
    <t xml:space="preserve">экрю </t>
  </si>
  <si>
    <t>2200001/1</t>
  </si>
  <si>
    <t>2200001/2</t>
  </si>
  <si>
    <t>2200001/3</t>
  </si>
  <si>
    <t>2200001/4</t>
  </si>
  <si>
    <t>1300003/3</t>
  </si>
  <si>
    <t>1300007/3</t>
  </si>
  <si>
    <t>1300006/3</t>
  </si>
  <si>
    <t xml:space="preserve">синий </t>
  </si>
  <si>
    <t>ПРАЙС-ЛИСТ   лето 2018  ( наличие товара и предзаказ)</t>
  </si>
  <si>
    <t xml:space="preserve">Футер двухниточный премиум-класса </t>
  </si>
  <si>
    <t>200018/1</t>
  </si>
  <si>
    <t>200018/2</t>
  </si>
  <si>
    <t>200018/3</t>
  </si>
  <si>
    <t>200021/2</t>
  </si>
  <si>
    <t xml:space="preserve">Дополнительная информация </t>
  </si>
  <si>
    <t xml:space="preserve">Описание </t>
  </si>
  <si>
    <t>Роскошный костюм в стиле спорт-шик из ультрамягкого хлопка (футера) премиум- класса с кожаными вставками ( с футболкой и брюками)</t>
  </si>
  <si>
    <t xml:space="preserve">Стильная футболка из ультрамягкого хлопка  премиум- класса с вырезом в виде сердца </t>
  </si>
  <si>
    <t xml:space="preserve">Хлопок пенье </t>
  </si>
  <si>
    <t xml:space="preserve">Стильное платье из ультрамягкого хлопка  премиум- класса с принтом в виде гортензии </t>
  </si>
  <si>
    <t>Кашкарсе</t>
  </si>
  <si>
    <t>\</t>
  </si>
  <si>
    <t xml:space="preserve">Наличие или предзаказ </t>
  </si>
  <si>
    <t xml:space="preserve">в наличии </t>
  </si>
  <si>
    <t>в наличии</t>
  </si>
  <si>
    <t>1300003/4</t>
  </si>
  <si>
    <t xml:space="preserve">розовый </t>
  </si>
  <si>
    <t xml:space="preserve">Костюм  футболка с кожаными вставками и  брюки из хлопка </t>
  </si>
  <si>
    <t xml:space="preserve">Базовое платье  из хлопка </t>
  </si>
  <si>
    <t>Базовое платье из мягкого фактурного хлопка премиум-класса ( лапшпа)</t>
  </si>
  <si>
    <t xml:space="preserve">Платье-туника  с коротким рукавом  с дизайнерским принтом "Гортензия"  из хлопка </t>
  </si>
  <si>
    <t xml:space="preserve">Платье-туника с коротким  рукавом  с дизайнерским принтом " Девушка Клубника" из хлопка </t>
  </si>
  <si>
    <t>Стильное платье из ультрамягкого хлопка  премиум- класса с дизайнерским принтом "Девушка  Клубника"</t>
  </si>
  <si>
    <t xml:space="preserve">Футболка с дизайнерским принтом  "Гортензия" из хлопка  </t>
  </si>
  <si>
    <t xml:space="preserve">Стильная футболка из ультрамягкого хлопка  премиум- класса с дизайнерским принтом в виде гортензии </t>
  </si>
  <si>
    <t xml:space="preserve">Футболка с принтом  "Девушка -клубника" из хлопка  </t>
  </si>
  <si>
    <t>Стильная футболка из ультрамягкого хлопка  премиум- класса с авторским принтом "Девушка-клубника"</t>
  </si>
  <si>
    <t xml:space="preserve">Костюм свитшот с рукавом три четверти с кожаными вставками и брюки из хлопка "2 в 1" </t>
  </si>
  <si>
    <t xml:space="preserve">Роскошный костюм в стиле спорт-шик из ультрамягкого хлопка (футера) премиум- класса с кожаными вставками  и брюками "2 в 1" ( обычные и укороченные(  с возможностью подворота)) </t>
  </si>
  <si>
    <t>цена</t>
  </si>
  <si>
    <t>Кол-во</t>
  </si>
  <si>
    <t xml:space="preserve">Стандарт от 15 000 </t>
  </si>
  <si>
    <t>Скидка 10% от 100 000</t>
  </si>
  <si>
    <t xml:space="preserve">Скидка 5% от 50 000 </t>
  </si>
  <si>
    <t>42 р-р в наличии, остальные -предзаказ июль</t>
  </si>
  <si>
    <t>в наличии ( 40-50 р-р)</t>
  </si>
  <si>
    <t>в наличии ( 40-48 р-р)</t>
  </si>
  <si>
    <t>2200002/1</t>
  </si>
  <si>
    <t>2200002/2</t>
  </si>
  <si>
    <t>2200002/3</t>
  </si>
  <si>
    <t>2200002/4</t>
  </si>
  <si>
    <t>в наличии  ( 42, 44,46 р-р)</t>
  </si>
  <si>
    <t>в наличии( 42, 44,46 р-р)</t>
  </si>
  <si>
    <t xml:space="preserve"> в наличии (42-50 р-р) </t>
  </si>
  <si>
    <t xml:space="preserve"> в наличии (42-50 р)</t>
  </si>
  <si>
    <t>в наличии ( 42-50 р-р)</t>
  </si>
  <si>
    <t>в наличии  ( 42-50 р-р)</t>
  </si>
  <si>
    <t>в наличии с 29 июня ( 42, 44, 46 р-р)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</si>
</sst>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0">
    <xf numFmtId="0" fontId="0" fillId="0" borderId="0" xfId="0"/>
    <xf numFmtId="0" fontId="3" fillId="5" borderId="1" xfId="0" applyFont="1" applyFill="1" applyBorder="1" applyAlignment="1" applyProtection="1">
      <alignment horizontal="center" vertical="center"/>
      <protection hidden="1"/>
    </xf>
    <xf numFmtId="0" fontId="2" fillId="0" borderId="0" xfId="0" applyFont="1" applyProtection="1">
      <protection hidden="1"/>
    </xf>
    <xf numFmtId="0" fontId="4" fillId="2" borderId="1" xfId="0" applyFont="1" applyFill="1" applyBorder="1" applyAlignment="1" applyProtection="1">
      <alignment horizontal="center"/>
      <protection hidden="1"/>
    </xf>
    <xf numFmtId="0" fontId="4" fillId="2" borderId="1" xfId="0" applyFont="1" applyFill="1" applyBorder="1" applyAlignment="1" applyProtection="1">
      <alignment horizont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wrapText="1"/>
      <protection hidden="1"/>
    </xf>
    <xf numFmtId="0" fontId="4" fillId="2" borderId="2" xfId="0" applyFont="1" applyFill="1" applyBorder="1" applyAlignment="1" applyProtection="1">
      <alignment horizontal="center" wrapText="1"/>
      <protection hidden="1"/>
    </xf>
    <xf numFmtId="0" fontId="4" fillId="2" borderId="4" xfId="0" applyFont="1" applyFill="1" applyBorder="1" applyAlignment="1" applyProtection="1">
      <alignment horizontal="center" vertical="center" wrapText="1"/>
      <protection hidden="1"/>
    </xf>
    <xf numFmtId="0" fontId="4" fillId="2" borderId="3" xfId="0" applyFont="1" applyFill="1" applyBorder="1" applyAlignment="1" applyProtection="1">
      <alignment wrapText="1"/>
      <protection hidden="1"/>
    </xf>
    <xf numFmtId="0" fontId="3" fillId="4" borderId="1" xfId="0" applyFont="1" applyFill="1" applyBorder="1" applyAlignment="1" applyProtection="1">
      <alignment horizontal="left" vertical="center"/>
      <protection hidden="1"/>
    </xf>
    <xf numFmtId="0" fontId="3" fillId="4" borderId="1" xfId="0" applyFont="1" applyFill="1" applyBorder="1" applyAlignment="1" applyProtection="1">
      <alignment horizontal="center" vertical="center"/>
      <protection hidden="1"/>
    </xf>
    <xf numFmtId="0" fontId="4" fillId="4" borderId="4" xfId="0" applyFont="1" applyFill="1" applyBorder="1" applyAlignment="1" applyProtection="1">
      <alignment horizontal="center" vertical="center" wrapText="1"/>
      <protection hidden="1"/>
    </xf>
    <xf numFmtId="0" fontId="4" fillId="4" borderId="1" xfId="0" applyFont="1" applyFill="1" applyBorder="1" applyAlignment="1" applyProtection="1">
      <alignment horizontal="center" vertical="center"/>
      <protection hidden="1"/>
    </xf>
    <xf numFmtId="4" fontId="4" fillId="4" borderId="1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1" xfId="0" applyFont="1" applyFill="1" applyBorder="1" applyAlignment="1" applyProtection="1">
      <alignment horizontal="left" vertical="center"/>
      <protection hidden="1"/>
    </xf>
    <xf numFmtId="0" fontId="3" fillId="0" borderId="1" xfId="0" applyFont="1" applyFill="1" applyBorder="1" applyAlignment="1" applyProtection="1">
      <alignment horizontal="center" vertical="center"/>
      <protection hidden="1"/>
    </xf>
    <xf numFmtId="0" fontId="3" fillId="0" borderId="1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Alignment="1" applyProtection="1">
      <alignment horizontal="left" vertical="center"/>
      <protection hidden="1"/>
    </xf>
    <xf numFmtId="0" fontId="3" fillId="3" borderId="1" xfId="0" applyFont="1" applyFill="1" applyBorder="1" applyAlignment="1" applyProtection="1">
      <alignment horizontal="left" vertical="center"/>
      <protection hidden="1"/>
    </xf>
    <xf numFmtId="0" fontId="3" fillId="3" borderId="1" xfId="0" applyFont="1" applyFill="1" applyBorder="1" applyAlignment="1" applyProtection="1">
      <alignment horizontal="center" vertical="center"/>
      <protection hidden="1"/>
    </xf>
    <xf numFmtId="0" fontId="3" fillId="3" borderId="6" xfId="0" applyFont="1" applyFill="1" applyBorder="1" applyAlignment="1" applyProtection="1">
      <alignment horizontal="left" vertical="center" wrapText="1"/>
      <protection hidden="1"/>
    </xf>
    <xf numFmtId="0" fontId="3" fillId="3" borderId="6" xfId="0" applyFont="1" applyFill="1" applyBorder="1" applyAlignment="1" applyProtection="1">
      <alignment horizontal="center" vertical="center" wrapText="1"/>
      <protection hidden="1"/>
    </xf>
    <xf numFmtId="0" fontId="3" fillId="3" borderId="6" xfId="0" applyFont="1" applyFill="1" applyBorder="1" applyAlignment="1" applyProtection="1">
      <alignment vertical="center" wrapText="1"/>
      <protection hidden="1"/>
    </xf>
    <xf numFmtId="2" fontId="7" fillId="3" borderId="1" xfId="0" applyNumberFormat="1" applyFont="1" applyFill="1" applyBorder="1" applyAlignment="1" applyProtection="1">
      <alignment horizontal="center" vertical="center"/>
      <protection hidden="1"/>
    </xf>
    <xf numFmtId="0" fontId="3" fillId="3" borderId="7" xfId="0" applyFont="1" applyFill="1" applyBorder="1" applyAlignment="1" applyProtection="1">
      <alignment horizontal="left" vertical="center" wrapText="1"/>
      <protection hidden="1"/>
    </xf>
    <xf numFmtId="0" fontId="3" fillId="3" borderId="7" xfId="0" applyFont="1" applyFill="1" applyBorder="1" applyAlignment="1" applyProtection="1">
      <alignment vertical="center" wrapText="1"/>
      <protection hidden="1"/>
    </xf>
    <xf numFmtId="0" fontId="3" fillId="3" borderId="7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horizontal="left" vertical="center" wrapText="1"/>
      <protection hidden="1"/>
    </xf>
    <xf numFmtId="0" fontId="3" fillId="0" borderId="1" xfId="0" applyFont="1" applyFill="1" applyBorder="1" applyAlignment="1" applyProtection="1">
      <alignment vertical="center" wrapText="1"/>
      <protection hidden="1"/>
    </xf>
    <xf numFmtId="2" fontId="6" fillId="0" borderId="1" xfId="0" applyNumberFormat="1" applyFont="1" applyFill="1" applyBorder="1" applyAlignment="1" applyProtection="1">
      <alignment horizontal="center" vertical="center"/>
      <protection hidden="1"/>
    </xf>
    <xf numFmtId="0" fontId="5" fillId="4" borderId="1" xfId="0" applyFont="1" applyFill="1" applyBorder="1" applyAlignment="1" applyProtection="1">
      <alignment horizontal="left" vertical="center"/>
      <protection hidden="1"/>
    </xf>
    <xf numFmtId="2" fontId="6" fillId="4" borderId="1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3" fillId="0" borderId="0" xfId="0" applyFont="1" applyAlignment="1" applyProtection="1">
      <alignment wrapText="1"/>
      <protection hidden="1"/>
    </xf>
    <xf numFmtId="0" fontId="3" fillId="0" borderId="0" xfId="0" applyFont="1" applyAlignment="1" applyProtection="1">
      <alignment horizontal="center" wrapText="1"/>
      <protection hidden="1"/>
    </xf>
    <xf numFmtId="0" fontId="3" fillId="0" borderId="0" xfId="0" applyFont="1" applyAlignment="1" applyProtection="1">
      <protection hidden="1"/>
    </xf>
    <xf numFmtId="4" fontId="3" fillId="0" borderId="0" xfId="0" applyNumberFormat="1" applyFont="1" applyAlignment="1" applyProtection="1">
      <alignment horizontal="center"/>
      <protection hidden="1"/>
    </xf>
    <xf numFmtId="0" fontId="3" fillId="0" borderId="1" xfId="0" applyFont="1" applyFill="1" applyBorder="1" applyAlignment="1" applyProtection="1">
      <alignment horizontal="center" vertical="center"/>
      <protection locked="0" hidden="1"/>
    </xf>
    <xf numFmtId="0" fontId="3" fillId="3" borderId="1" xfId="0" applyFont="1" applyFill="1" applyBorder="1" applyAlignment="1" applyProtection="1">
      <alignment horizontal="center" vertical="center"/>
      <protection locked="0" hidden="1"/>
    </xf>
    <xf numFmtId="0" fontId="3" fillId="4" borderId="1" xfId="0" applyFont="1" applyFill="1" applyBorder="1" applyAlignment="1" applyProtection="1">
      <alignment horizontal="center" vertical="center"/>
      <protection locked="0" hidden="1"/>
    </xf>
    <xf numFmtId="0" fontId="3" fillId="0" borderId="1" xfId="0" applyFont="1" applyFill="1" applyBorder="1" applyAlignment="1" applyProtection="1">
      <alignment horizontal="center" vertical="center" wrapText="1"/>
      <protection hidden="1"/>
    </xf>
    <xf numFmtId="0" fontId="3" fillId="5" borderId="1" xfId="0" applyFont="1" applyFill="1" applyBorder="1" applyAlignment="1" applyProtection="1">
      <alignment horizontal="center" vertical="center"/>
      <protection locked="0" hidden="1"/>
    </xf>
    <xf numFmtId="2" fontId="4" fillId="0" borderId="1" xfId="0" applyNumberFormat="1" applyFont="1" applyFill="1" applyBorder="1" applyAlignment="1" applyProtection="1">
      <alignment vertical="center"/>
      <protection hidden="1"/>
    </xf>
    <xf numFmtId="2" fontId="6" fillId="6" borderId="1" xfId="0" applyNumberFormat="1" applyFont="1" applyFill="1" applyBorder="1" applyAlignment="1" applyProtection="1">
      <alignment vertical="center"/>
      <protection hidden="1"/>
    </xf>
    <xf numFmtId="2" fontId="6" fillId="0" borderId="1" xfId="0" applyNumberFormat="1" applyFont="1" applyFill="1" applyBorder="1" applyAlignment="1" applyProtection="1">
      <alignment vertical="center"/>
      <protection hidden="1"/>
    </xf>
    <xf numFmtId="0" fontId="4" fillId="4" borderId="1" xfId="0" applyFont="1" applyFill="1" applyBorder="1" applyAlignment="1" applyProtection="1">
      <alignment vertical="center"/>
      <protection hidden="1"/>
    </xf>
    <xf numFmtId="4" fontId="4" fillId="4" borderId="1" xfId="0" applyNumberFormat="1" applyFont="1" applyFill="1" applyBorder="1" applyAlignment="1" applyProtection="1">
      <alignment vertical="center"/>
      <protection hidden="1"/>
    </xf>
    <xf numFmtId="2" fontId="3" fillId="3" borderId="1" xfId="0" applyNumberFormat="1" applyFont="1" applyFill="1" applyBorder="1" applyAlignment="1" applyProtection="1">
      <alignment vertical="center"/>
      <protection hidden="1"/>
    </xf>
    <xf numFmtId="2" fontId="7" fillId="6" borderId="1" xfId="0" applyNumberFormat="1" applyFont="1" applyFill="1" applyBorder="1" applyAlignment="1" applyProtection="1">
      <alignment vertical="center"/>
      <protection hidden="1"/>
    </xf>
    <xf numFmtId="2" fontId="7" fillId="3" borderId="1" xfId="0" applyNumberFormat="1" applyFont="1" applyFill="1" applyBorder="1" applyAlignment="1" applyProtection="1">
      <alignment vertical="center"/>
      <protection hidden="1"/>
    </xf>
    <xf numFmtId="2" fontId="4" fillId="4" borderId="1" xfId="0" applyNumberFormat="1" applyFont="1" applyFill="1" applyBorder="1" applyAlignment="1" applyProtection="1">
      <alignment vertical="center"/>
      <protection hidden="1"/>
    </xf>
    <xf numFmtId="2" fontId="6" fillId="4" borderId="1" xfId="0" applyNumberFormat="1" applyFont="1" applyFill="1" applyBorder="1" applyAlignment="1" applyProtection="1">
      <alignment vertical="center"/>
      <protection hidden="1"/>
    </xf>
    <xf numFmtId="4" fontId="3" fillId="0" borderId="0" xfId="0" applyNumberFormat="1" applyFont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  <protection hidden="1"/>
    </xf>
    <xf numFmtId="0" fontId="3" fillId="0" borderId="7" xfId="0" applyFont="1" applyFill="1" applyBorder="1" applyAlignment="1" applyProtection="1">
      <alignment vertical="center" wrapText="1"/>
      <protection hidden="1"/>
    </xf>
    <xf numFmtId="0" fontId="3" fillId="0" borderId="7" xfId="0" applyFont="1" applyFill="1" applyBorder="1" applyAlignment="1" applyProtection="1">
      <alignment horizontal="center" vertical="center" wrapText="1"/>
      <protection hidden="1"/>
    </xf>
    <xf numFmtId="2" fontId="6" fillId="6" borderId="7" xfId="0" applyNumberFormat="1" applyFont="1" applyFill="1" applyBorder="1" applyAlignment="1" applyProtection="1">
      <alignment vertical="center"/>
      <protection hidden="1"/>
    </xf>
    <xf numFmtId="2" fontId="6" fillId="0" borderId="7" xfId="0" applyNumberFormat="1" applyFont="1" applyFill="1" applyBorder="1" applyAlignment="1" applyProtection="1">
      <alignment horizontal="center" vertical="center"/>
      <protection hidden="1"/>
    </xf>
    <xf numFmtId="2" fontId="6" fillId="0" borderId="7" xfId="0" applyNumberFormat="1" applyFont="1" applyFill="1" applyBorder="1" applyAlignment="1" applyProtection="1">
      <alignment vertical="center"/>
      <protection hidden="1"/>
    </xf>
    <xf numFmtId="2" fontId="4" fillId="0" borderId="7" xfId="0" applyNumberFormat="1" applyFont="1" applyFill="1" applyBorder="1" applyAlignment="1" applyProtection="1">
      <alignment vertical="center"/>
      <protection hidden="1"/>
    </xf>
    <xf numFmtId="0" fontId="3" fillId="0" borderId="1" xfId="0" applyFont="1" applyFill="1" applyBorder="1" applyAlignment="1" applyProtection="1">
      <alignment vertical="center" wrapText="1"/>
      <protection hidden="1"/>
    </xf>
    <xf numFmtId="0" fontId="3" fillId="0" borderId="1" xfId="0" applyFont="1" applyFill="1" applyBorder="1" applyAlignment="1" applyProtection="1">
      <alignment horizontal="left" vertical="center" wrapText="1"/>
      <protection hidden="1"/>
    </xf>
    <xf numFmtId="0" fontId="3" fillId="0" borderId="5" xfId="0" applyFont="1" applyFill="1" applyBorder="1" applyAlignment="1" applyProtection="1">
      <alignment vertical="center" wrapText="1"/>
      <protection hidden="1"/>
    </xf>
    <xf numFmtId="0" fontId="3" fillId="0" borderId="7" xfId="0" applyFont="1" applyFill="1" applyBorder="1" applyAlignment="1" applyProtection="1">
      <alignment vertical="center" wrapText="1"/>
      <protection hidden="1"/>
    </xf>
    <xf numFmtId="0" fontId="3" fillId="0" borderId="5" xfId="0" applyFont="1" applyFill="1" applyBorder="1" applyAlignment="1" applyProtection="1">
      <alignment horizontal="center" vertical="center" wrapText="1"/>
      <protection hidden="1"/>
    </xf>
    <xf numFmtId="0" fontId="3" fillId="0" borderId="7" xfId="0" applyFont="1" applyFill="1" applyBorder="1" applyAlignment="1" applyProtection="1">
      <alignment horizontal="center" vertical="center" wrapText="1"/>
      <protection hidden="1"/>
    </xf>
    <xf numFmtId="0" fontId="3" fillId="0" borderId="6" xfId="0" applyFont="1" applyFill="1" applyBorder="1" applyAlignment="1" applyProtection="1">
      <alignment vertical="center" wrapText="1"/>
      <protection hidden="1"/>
    </xf>
    <xf numFmtId="0" fontId="3" fillId="0" borderId="6" xfId="0" applyFont="1" applyFill="1" applyBorder="1" applyAlignment="1" applyProtection="1">
      <alignment horizontal="center" vertical="center" wrapText="1"/>
      <protection hidden="1"/>
    </xf>
    <xf numFmtId="0" fontId="3" fillId="0" borderId="5" xfId="0" applyFont="1" applyFill="1" applyBorder="1" applyAlignment="1" applyProtection="1">
      <alignment horizontal="left" vertical="center" wrapText="1"/>
      <protection hidden="1"/>
    </xf>
    <xf numFmtId="0" fontId="3" fillId="0" borderId="6" xfId="0" applyFont="1" applyFill="1" applyBorder="1" applyAlignment="1" applyProtection="1">
      <alignment horizontal="left" vertical="center" wrapText="1"/>
      <protection hidden="1"/>
    </xf>
    <xf numFmtId="0" fontId="3" fillId="0" borderId="7" xfId="0" applyFont="1" applyFill="1" applyBorder="1" applyAlignment="1" applyProtection="1">
      <alignment horizontal="left" vertical="center" wrapText="1"/>
      <protection hidden="1"/>
    </xf>
    <xf numFmtId="2" fontId="4" fillId="0" borderId="5" xfId="0" applyNumberFormat="1" applyFont="1" applyFill="1" applyBorder="1" applyAlignment="1" applyProtection="1">
      <alignment vertical="center"/>
      <protection hidden="1"/>
    </xf>
    <xf numFmtId="2" fontId="4" fillId="0" borderId="7" xfId="0" applyNumberFormat="1" applyFont="1" applyFill="1" applyBorder="1" applyAlignment="1" applyProtection="1">
      <alignment vertical="center"/>
      <protection hidden="1"/>
    </xf>
    <xf numFmtId="2" fontId="4" fillId="0" borderId="6" xfId="0" applyNumberFormat="1" applyFont="1" applyFill="1" applyBorder="1" applyAlignment="1" applyProtection="1">
      <alignment vertical="center"/>
      <protection hidden="1"/>
    </xf>
    <xf numFmtId="2" fontId="6" fillId="6" borderId="5" xfId="0" applyNumberFormat="1" applyFont="1" applyFill="1" applyBorder="1" applyAlignment="1" applyProtection="1">
      <alignment vertical="center"/>
      <protection hidden="1"/>
    </xf>
    <xf numFmtId="2" fontId="6" fillId="6" borderId="7" xfId="0" applyNumberFormat="1" applyFont="1" applyFill="1" applyBorder="1" applyAlignment="1" applyProtection="1">
      <alignment vertical="center"/>
      <protection hidden="1"/>
    </xf>
    <xf numFmtId="2" fontId="6" fillId="0" borderId="5" xfId="0" applyNumberFormat="1" applyFont="1" applyFill="1" applyBorder="1" applyAlignment="1" applyProtection="1">
      <alignment vertical="center"/>
      <protection hidden="1"/>
    </xf>
    <xf numFmtId="2" fontId="6" fillId="0" borderId="7" xfId="0" applyNumberFormat="1" applyFont="1" applyFill="1" applyBorder="1" applyAlignment="1" applyProtection="1">
      <alignment vertical="center"/>
      <protection hidden="1"/>
    </xf>
    <xf numFmtId="2" fontId="6" fillId="0" borderId="6" xfId="0" applyNumberFormat="1" applyFont="1" applyFill="1" applyBorder="1" applyAlignment="1" applyProtection="1">
      <alignment vertical="center"/>
      <protection hidden="1"/>
    </xf>
    <xf numFmtId="2" fontId="6" fillId="0" borderId="5" xfId="0" applyNumberFormat="1" applyFont="1" applyFill="1" applyBorder="1" applyAlignment="1" applyProtection="1">
      <alignment horizontal="center" vertical="center"/>
      <protection hidden="1"/>
    </xf>
    <xf numFmtId="2" fontId="6" fillId="0" borderId="7" xfId="0" applyNumberFormat="1" applyFont="1" applyFill="1" applyBorder="1" applyAlignment="1" applyProtection="1">
      <alignment horizontal="center" vertical="center"/>
      <protection hidden="1"/>
    </xf>
    <xf numFmtId="2" fontId="6" fillId="6" borderId="6" xfId="0" applyNumberFormat="1" applyFont="1" applyFill="1" applyBorder="1" applyAlignment="1" applyProtection="1">
      <alignment vertical="center"/>
      <protection hidden="1"/>
    </xf>
    <xf numFmtId="0" fontId="4" fillId="4" borderId="2" xfId="0" applyFont="1" applyFill="1" applyBorder="1" applyAlignment="1" applyProtection="1">
      <alignment horizontal="center" vertical="center" wrapText="1"/>
      <protection hidden="1"/>
    </xf>
    <xf numFmtId="0" fontId="4" fillId="4" borderId="3" xfId="0" applyFont="1" applyFill="1" applyBorder="1" applyAlignment="1" applyProtection="1">
      <alignment horizontal="center" vertical="center" wrapText="1"/>
      <protection hidden="1"/>
    </xf>
    <xf numFmtId="0" fontId="4" fillId="4" borderId="4" xfId="0" applyFont="1" applyFill="1" applyBorder="1" applyAlignment="1" applyProtection="1">
      <alignment horizontal="center" vertical="center" wrapText="1"/>
      <protection hidden="1"/>
    </xf>
    <xf numFmtId="2" fontId="6" fillId="0" borderId="6" xfId="0" applyNumberFormat="1" applyFont="1" applyFill="1" applyBorder="1" applyAlignment="1" applyProtection="1">
      <alignment horizontal="center" vertical="center"/>
      <protection hidden="1"/>
    </xf>
    <xf numFmtId="2" fontId="3" fillId="0" borderId="5" xfId="0" applyNumberFormat="1" applyFont="1" applyFill="1" applyBorder="1" applyAlignment="1" applyProtection="1">
      <alignment vertical="center"/>
      <protection hidden="1"/>
    </xf>
    <xf numFmtId="2" fontId="3" fillId="0" borderId="6" xfId="0" applyNumberFormat="1" applyFont="1" applyFill="1" applyBorder="1" applyAlignment="1" applyProtection="1">
      <alignment vertical="center"/>
      <protection hidden="1"/>
    </xf>
    <xf numFmtId="2" fontId="3" fillId="0" borderId="7" xfId="0" applyNumberFormat="1" applyFont="1" applyFill="1" applyBorder="1" applyAlignment="1" applyProtection="1">
      <alignment vertical="center"/>
      <protection hidden="1"/>
    </xf>
    <xf numFmtId="0" fontId="1" fillId="0" borderId="8" xfId="0" applyFont="1" applyBorder="1" applyAlignment="1" applyProtection="1">
      <alignment horizontal="center"/>
      <protection hidden="1"/>
    </xf>
    <xf numFmtId="0" fontId="1" fillId="0" borderId="9" xfId="0" applyFont="1" applyBorder="1" applyAlignment="1" applyProtection="1">
      <alignment horizontal="center"/>
      <protection hidden="1"/>
    </xf>
    <xf numFmtId="2" fontId="6" fillId="6" borderId="5" xfId="0" applyNumberFormat="1" applyFont="1" applyFill="1" applyBorder="1" applyAlignment="1" applyProtection="1">
      <alignment horizontal="center" vertical="center"/>
      <protection hidden="1"/>
    </xf>
    <xf numFmtId="2" fontId="6" fillId="6" borderId="6" xfId="0" applyNumberFormat="1" applyFont="1" applyFill="1" applyBorder="1" applyAlignment="1" applyProtection="1">
      <alignment horizontal="center" vertical="center"/>
      <protection hidden="1"/>
    </xf>
    <xf numFmtId="2" fontId="6" fillId="6" borderId="7" xfId="0" applyNumberFormat="1" applyFont="1" applyFill="1" applyBorder="1" applyAlignment="1" applyProtection="1">
      <alignment horizontal="center" vertic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4" fillId="3" borderId="2" xfId="0" applyFont="1" applyFill="1" applyBorder="1" applyAlignment="1" applyProtection="1">
      <alignment horizontal="center"/>
      <protection hidden="1"/>
    </xf>
    <xf numFmtId="0" fontId="4" fillId="3" borderId="3" xfId="0" applyFont="1" applyFill="1" applyBorder="1" applyAlignment="1" applyProtection="1">
      <alignment horizont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center" vertical="center"/>
      <protection hidden="1"/>
    </xf>
    <xf numFmtId="4" fontId="4" fillId="2" borderId="2" xfId="0" applyNumberFormat="1" applyFont="1" applyFill="1" applyBorder="1" applyAlignment="1" applyProtection="1">
      <alignment horizontal="center" wrapText="1"/>
      <protection hidden="1"/>
    </xf>
    <xf numFmtId="4" fontId="4" fillId="2" borderId="3" xfId="0" applyNumberFormat="1" applyFont="1" applyFill="1" applyBorder="1" applyAlignment="1" applyProtection="1">
      <alignment horizontal="center" wrapText="1"/>
      <protection hidden="1"/>
    </xf>
    <xf numFmtId="2" fontId="4" fillId="0" borderId="5" xfId="0" applyNumberFormat="1" applyFont="1" applyFill="1" applyBorder="1" applyAlignment="1" applyProtection="1">
      <alignment horizontal="center" vertical="center"/>
      <protection hidden="1"/>
    </xf>
    <xf numFmtId="2" fontId="4" fillId="0" borderId="6" xfId="0" applyNumberFormat="1" applyFont="1" applyFill="1" applyBorder="1" applyAlignment="1" applyProtection="1">
      <alignment horizontal="center" vertical="center"/>
      <protection hidden="1"/>
    </xf>
    <xf numFmtId="2" fontId="4" fillId="0" borderId="7" xfId="0" applyNumberFormat="1" applyFont="1" applyFill="1" applyBorder="1" applyAlignment="1" applyProtection="1">
      <alignment horizontal="center" vertical="center"/>
      <protection hidden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8B30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56029</xdr:colOff>
      <xdr:row>4</xdr:row>
      <xdr:rowOff>56031</xdr:rowOff>
    </xdr:from>
    <xdr:to>
      <xdr:col>1</xdr:col>
      <xdr:colOff>1647264</xdr:colOff>
      <xdr:row>4</xdr:row>
      <xdr:rowOff>2566147</xdr:rowOff>
    </xdr:to>
    <xdr:pic>
      <xdr:nvPicPr>
        <xdr:cNvPr id="2" name="Рисунок 1" descr="C:\Users\sheina\Desktop\ФОТО ФОТОСЕССИЯ ОДЕЖДЫ\ФОТОСЕССИЯ июнь 2018\для сайта\без имени-0982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95502"/>
          <a:ext cx="1591235" cy="25101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112059</xdr:colOff>
      <xdr:row>8</xdr:row>
      <xdr:rowOff>0</xdr:rowOff>
    </xdr:from>
    <xdr:to>
      <xdr:col>1</xdr:col>
      <xdr:colOff>1568822</xdr:colOff>
      <xdr:row>8</xdr:row>
      <xdr:rowOff>2330823</xdr:rowOff>
    </xdr:to>
    <xdr:pic>
      <xdr:nvPicPr>
        <xdr:cNvPr id="4" name="Рисунок 3" descr="C:\Users\sheina\Desktop\ФОТО ФОТОСЕССИЯ ОДЕЖДЫ\ФОТОСЕССИЯ июнь 2018\для сайта\без имени-1046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30" y="8964706"/>
          <a:ext cx="1456763" cy="23308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33617</xdr:colOff>
      <xdr:row>8</xdr:row>
      <xdr:rowOff>0</xdr:rowOff>
    </xdr:from>
    <xdr:to>
      <xdr:col>1</xdr:col>
      <xdr:colOff>1613646</xdr:colOff>
      <xdr:row>8</xdr:row>
      <xdr:rowOff>2274795</xdr:rowOff>
    </xdr:to>
    <xdr:pic>
      <xdr:nvPicPr>
        <xdr:cNvPr id="5" name="Рисунок 4" descr="C:\Users\sheina\Desktop\ФОТО ФОТОСЕССИЯ ОДЕЖДЫ\ФОТОСЕССИЯ июнь 2018\для сайта\без имени-0753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11441205"/>
          <a:ext cx="1580029" cy="22747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102720</xdr:colOff>
      <xdr:row>8</xdr:row>
      <xdr:rowOff>0</xdr:rowOff>
    </xdr:from>
    <xdr:to>
      <xdr:col>1</xdr:col>
      <xdr:colOff>1615514</xdr:colOff>
      <xdr:row>8</xdr:row>
      <xdr:rowOff>2342029</xdr:rowOff>
    </xdr:to>
    <xdr:pic>
      <xdr:nvPicPr>
        <xdr:cNvPr id="6" name="Рисунок 5" descr="C:\Users\sheina\Desktop\ФОТО ФОТОСЕССИЯ ОДЕЖДЫ\ФОТОСЕССИЯ июнь 2018\для сайта\без имени-1029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720" y="18094700"/>
          <a:ext cx="1512794" cy="23420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123264</xdr:colOff>
      <xdr:row>8</xdr:row>
      <xdr:rowOff>0</xdr:rowOff>
    </xdr:from>
    <xdr:to>
      <xdr:col>1</xdr:col>
      <xdr:colOff>1636058</xdr:colOff>
      <xdr:row>8</xdr:row>
      <xdr:rowOff>2308412</xdr:rowOff>
    </xdr:to>
    <xdr:pic>
      <xdr:nvPicPr>
        <xdr:cNvPr id="7" name="Рисунок 6" descr="C:\Users\sheina\Desktop\ФОТО ФОТОСЕССИЯ ОДЕЖДЫ\ФОТОСЕССИЯ июнь 2018\для сайта\без имени-0788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5" y="18467294"/>
          <a:ext cx="1512794" cy="23084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67235</xdr:colOff>
      <xdr:row>9</xdr:row>
      <xdr:rowOff>0</xdr:rowOff>
    </xdr:from>
    <xdr:to>
      <xdr:col>1</xdr:col>
      <xdr:colOff>1568823</xdr:colOff>
      <xdr:row>9</xdr:row>
      <xdr:rowOff>2241178</xdr:rowOff>
    </xdr:to>
    <xdr:pic>
      <xdr:nvPicPr>
        <xdr:cNvPr id="8" name="Рисунок 7" descr="C:\Users\sheina\Desktop\ирине\33eb5448d504efb4dbf65b65dce16173.jpe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35791588"/>
          <a:ext cx="1501588" cy="22411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56029</xdr:colOff>
      <xdr:row>9</xdr:row>
      <xdr:rowOff>0</xdr:rowOff>
    </xdr:from>
    <xdr:to>
      <xdr:col>1</xdr:col>
      <xdr:colOff>1591235</xdr:colOff>
      <xdr:row>9</xdr:row>
      <xdr:rowOff>2342029</xdr:rowOff>
    </xdr:to>
    <xdr:pic>
      <xdr:nvPicPr>
        <xdr:cNvPr id="9" name="Рисунок 8" descr="C:\Users\sheina\Desktop\ФОТО ФОТОСЕССИЯ ОДЕЖДЫ\ФОТОСЕССИЯ июнь 2018\для сайта\без имени-0849.jp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201351"/>
          <a:ext cx="1535206" cy="23420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44823</xdr:colOff>
      <xdr:row>9</xdr:row>
      <xdr:rowOff>0</xdr:rowOff>
    </xdr:from>
    <xdr:to>
      <xdr:col>1</xdr:col>
      <xdr:colOff>1612638</xdr:colOff>
      <xdr:row>9</xdr:row>
      <xdr:rowOff>2349500</xdr:rowOff>
    </xdr:to>
    <xdr:pic>
      <xdr:nvPicPr>
        <xdr:cNvPr id="10" name="Рисунок 9" descr="C:\Users\sheina\Desktop\ФОТО ФОТОСЕССИЯ ОДЕЖДЫ\ФОТОСЕССИЯ июнь 2018\для сайта\без имени-9989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4" y="39758471"/>
          <a:ext cx="1567815" cy="2349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67235</xdr:colOff>
      <xdr:row>9</xdr:row>
      <xdr:rowOff>0</xdr:rowOff>
    </xdr:from>
    <xdr:to>
      <xdr:col>1</xdr:col>
      <xdr:colOff>1658470</xdr:colOff>
      <xdr:row>10</xdr:row>
      <xdr:rowOff>10273</xdr:rowOff>
    </xdr:to>
    <xdr:pic>
      <xdr:nvPicPr>
        <xdr:cNvPr id="11" name="Рисунок 10" descr="C:\Users\sheina\Desktop\ФОТО ФОТОСЕССИЯ ОДЕЖДЫ\Фотосессия март 2018\КОСТЮМЫ\1--700.jp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48577499"/>
          <a:ext cx="1591235" cy="2375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100854</xdr:colOff>
      <xdr:row>9</xdr:row>
      <xdr:rowOff>0</xdr:rowOff>
    </xdr:from>
    <xdr:to>
      <xdr:col>1</xdr:col>
      <xdr:colOff>1636058</xdr:colOff>
      <xdr:row>9</xdr:row>
      <xdr:rowOff>2342030</xdr:rowOff>
    </xdr:to>
    <xdr:pic>
      <xdr:nvPicPr>
        <xdr:cNvPr id="12" name="Рисунок 11" descr="C:\Users\sheina\Desktop\ФОТО ФОТОСЕССИЯ ОДЕЖДЫ\Фотосессия март 2018\КОСТЮМЫ\1--573.jp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5" y="46145823"/>
          <a:ext cx="1535204" cy="23420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112059</xdr:colOff>
      <xdr:row>9</xdr:row>
      <xdr:rowOff>0</xdr:rowOff>
    </xdr:from>
    <xdr:to>
      <xdr:col>1</xdr:col>
      <xdr:colOff>1663999</xdr:colOff>
      <xdr:row>9</xdr:row>
      <xdr:rowOff>2304153</xdr:rowOff>
    </xdr:to>
    <xdr:pic>
      <xdr:nvPicPr>
        <xdr:cNvPr id="14" name="Рисунок 13" descr="C:\Users\sheina\Desktop\ФОТО ФОТОСЕССИЯ ОДЕЖДЫ\ФОТОСЕССИЯ июнь 2018\для сайта\без имени-0267.jp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30" y="53474470"/>
          <a:ext cx="1551940" cy="23069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134470</xdr:colOff>
      <xdr:row>9</xdr:row>
      <xdr:rowOff>0</xdr:rowOff>
    </xdr:from>
    <xdr:to>
      <xdr:col>1</xdr:col>
      <xdr:colOff>1665455</xdr:colOff>
      <xdr:row>10</xdr:row>
      <xdr:rowOff>37465</xdr:rowOff>
    </xdr:to>
    <xdr:pic>
      <xdr:nvPicPr>
        <xdr:cNvPr id="15" name="Рисунок 14" descr="C:\Users\sheina\Desktop\ФОТО ФОТОСЕССИЯ ОДЕЖДЫ\ФОТОСЕССИЯ июнь 2018\для сайта\без имени-0862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1" y="57418941"/>
          <a:ext cx="1530985" cy="24028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56029</xdr:colOff>
      <xdr:row>9</xdr:row>
      <xdr:rowOff>22412</xdr:rowOff>
    </xdr:from>
    <xdr:to>
      <xdr:col>1</xdr:col>
      <xdr:colOff>1644164</xdr:colOff>
      <xdr:row>10</xdr:row>
      <xdr:rowOff>39221</xdr:rowOff>
    </xdr:to>
    <xdr:pic>
      <xdr:nvPicPr>
        <xdr:cNvPr id="16" name="Рисунок 15" descr="C:\Users\sheina\Desktop\ФОТО ФОТОСЕССИЯ ОДЕЖДЫ\ФОТОСЕССИЯ июнь 2018\для сайта\без имени-0428.jp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9861824"/>
          <a:ext cx="1588135" cy="2381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76201</xdr:colOff>
      <xdr:row>11</xdr:row>
      <xdr:rowOff>0</xdr:rowOff>
    </xdr:from>
    <xdr:to>
      <xdr:col>1</xdr:col>
      <xdr:colOff>1687047</xdr:colOff>
      <xdr:row>11</xdr:row>
      <xdr:rowOff>2341357</xdr:rowOff>
    </xdr:to>
    <xdr:pic>
      <xdr:nvPicPr>
        <xdr:cNvPr id="17" name="Рисунок 16" descr="C:\Users\sheina\Desktop\ФОТО ФОТОСЕССИЯ ОДЕЖДЫ\ФОТОСЕССИЯ июнь 2018\для сайта\без имени-0119.jp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1" y="85509100"/>
          <a:ext cx="1610846" cy="23413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78440</xdr:colOff>
      <xdr:row>11</xdr:row>
      <xdr:rowOff>0</xdr:rowOff>
    </xdr:from>
    <xdr:to>
      <xdr:col>1</xdr:col>
      <xdr:colOff>1680881</xdr:colOff>
      <xdr:row>11</xdr:row>
      <xdr:rowOff>2399181</xdr:rowOff>
    </xdr:to>
    <xdr:pic>
      <xdr:nvPicPr>
        <xdr:cNvPr id="18" name="Рисунок 17" descr="C:\Users\sheina\Desktop\ФОТО ФОТОСЕССИЯ ОДЕЖДЫ\ФОТОСЕССИЯ июнь 2018\для сайта\без имени-0740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1" y="68344676"/>
          <a:ext cx="1602441" cy="23980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67234</xdr:colOff>
      <xdr:row>11</xdr:row>
      <xdr:rowOff>0</xdr:rowOff>
    </xdr:from>
    <xdr:to>
      <xdr:col>1</xdr:col>
      <xdr:colOff>1658469</xdr:colOff>
      <xdr:row>11</xdr:row>
      <xdr:rowOff>2353236</xdr:rowOff>
    </xdr:to>
    <xdr:pic>
      <xdr:nvPicPr>
        <xdr:cNvPr id="19" name="Рисунок 18" descr="C:\Users\sheina\Desktop\ФОТО ФОТОСЕССИЯ ОДЕЖДЫ\ФОТОСЕССИЯ июнь 2018\для сайта\без имени-0569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5" y="70765147"/>
          <a:ext cx="1591235" cy="23532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127001</xdr:colOff>
      <xdr:row>27</xdr:row>
      <xdr:rowOff>0</xdr:rowOff>
    </xdr:from>
    <xdr:to>
      <xdr:col>1</xdr:col>
      <xdr:colOff>1807883</xdr:colOff>
      <xdr:row>28</xdr:row>
      <xdr:rowOff>265206</xdr:rowOff>
    </xdr:to>
    <xdr:pic>
      <xdr:nvPicPr>
        <xdr:cNvPr id="28" name="Рисунок 27" descr="C:\Users\sheina\Desktop\ФОТО ФОТОСЕССИЯ ОДЕЖДЫ\ФОТОСЕССИЯ июнь 2018\для сайта\без имени-0374.jpg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137198100"/>
          <a:ext cx="1680882" cy="26782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116541</xdr:colOff>
      <xdr:row>13</xdr:row>
      <xdr:rowOff>0</xdr:rowOff>
    </xdr:from>
    <xdr:to>
      <xdr:col>1</xdr:col>
      <xdr:colOff>1696571</xdr:colOff>
      <xdr:row>13</xdr:row>
      <xdr:rowOff>2588558</xdr:rowOff>
    </xdr:to>
    <xdr:pic>
      <xdr:nvPicPr>
        <xdr:cNvPr id="29" name="Рисунок 28" descr="C:\Users\sheina\Desktop\ФОТО ФОТОСЕССИЯ ОДЕЖДЫ\ФОТОСЕССИЯ июнь 2018\для сайта\без имени-0943.jpg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41" y="95872300"/>
          <a:ext cx="1580030" cy="25885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67234</xdr:colOff>
      <xdr:row>27</xdr:row>
      <xdr:rowOff>22411</xdr:rowOff>
    </xdr:from>
    <xdr:to>
      <xdr:col>1</xdr:col>
      <xdr:colOff>1680881</xdr:colOff>
      <xdr:row>27</xdr:row>
      <xdr:rowOff>2353234</xdr:rowOff>
    </xdr:to>
    <xdr:pic>
      <xdr:nvPicPr>
        <xdr:cNvPr id="30" name="Рисунок 29" descr="C:\Users\sheina\Desktop\ФОТО ФОТОСЕССИЯ ОДЕЖДЫ\ФОТОСЕССИЯ июнь 2018\для сайта\без имени-0144.jpg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5" y="104718970"/>
          <a:ext cx="1613647" cy="23308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123265</xdr:colOff>
      <xdr:row>28</xdr:row>
      <xdr:rowOff>33617</xdr:rowOff>
    </xdr:from>
    <xdr:to>
      <xdr:col>1</xdr:col>
      <xdr:colOff>1692088</xdr:colOff>
      <xdr:row>28</xdr:row>
      <xdr:rowOff>2398059</xdr:rowOff>
    </xdr:to>
    <xdr:pic>
      <xdr:nvPicPr>
        <xdr:cNvPr id="31" name="Рисунок 30" descr="C:\Users\sheina\Desktop\ФОТО ФОТОСЕССИЯ ОДЕЖДЫ\ФОТОСЕССИЯ июнь 2018\для сайта\без имени-0243.jpg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6" y="107150646"/>
          <a:ext cx="1568823" cy="23644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201706</xdr:colOff>
      <xdr:row>29</xdr:row>
      <xdr:rowOff>56029</xdr:rowOff>
    </xdr:from>
    <xdr:to>
      <xdr:col>1</xdr:col>
      <xdr:colOff>1732691</xdr:colOff>
      <xdr:row>29</xdr:row>
      <xdr:rowOff>2350919</xdr:rowOff>
    </xdr:to>
    <xdr:pic>
      <xdr:nvPicPr>
        <xdr:cNvPr id="32" name="Рисунок 31" descr="C:\Users\sheina\Desktop\ФОТО ФОТОСЕССИЯ ОДЕЖДЫ\ФОТОСЕССИЯ июнь 2018\для сайта\без имени-0285.jpg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77" y="109615941"/>
          <a:ext cx="1530985" cy="2294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100853</xdr:colOff>
      <xdr:row>31</xdr:row>
      <xdr:rowOff>44823</xdr:rowOff>
    </xdr:from>
    <xdr:to>
      <xdr:col>1</xdr:col>
      <xdr:colOff>1621043</xdr:colOff>
      <xdr:row>31</xdr:row>
      <xdr:rowOff>2325108</xdr:rowOff>
    </xdr:to>
    <xdr:pic>
      <xdr:nvPicPr>
        <xdr:cNvPr id="33" name="Рисунок 32" descr="C:\Users\sheina\Desktop\ФОТО ФОТОСЕССИЯ ОДЕЖДЫ\ФОТОСЕССИЯ июнь 2018\для сайта\без имени-0186.jpg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4" y="114423264"/>
          <a:ext cx="1520190" cy="22802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134470</xdr:colOff>
      <xdr:row>30</xdr:row>
      <xdr:rowOff>78441</xdr:rowOff>
    </xdr:from>
    <xdr:to>
      <xdr:col>1</xdr:col>
      <xdr:colOff>1665455</xdr:colOff>
      <xdr:row>30</xdr:row>
      <xdr:rowOff>2373966</xdr:rowOff>
    </xdr:to>
    <xdr:pic>
      <xdr:nvPicPr>
        <xdr:cNvPr id="34" name="Рисунок 33" descr="C:\Users\sheina\Desktop\ФОТО ФОТОСЕССИЯ ОДЕЖДЫ\ФОТОСЕССИЯ июнь 2018\для сайта\без имени-0234.jpg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1" y="112014000"/>
          <a:ext cx="1530985" cy="2295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123264</xdr:colOff>
      <xdr:row>32</xdr:row>
      <xdr:rowOff>0</xdr:rowOff>
    </xdr:from>
    <xdr:to>
      <xdr:col>1</xdr:col>
      <xdr:colOff>1654249</xdr:colOff>
      <xdr:row>32</xdr:row>
      <xdr:rowOff>2296160</xdr:rowOff>
    </xdr:to>
    <xdr:pic>
      <xdr:nvPicPr>
        <xdr:cNvPr id="35" name="Рисунок 34" descr="C:\Users\sheina\Desktop\ФОТО ФОТОСЕССИЯ ОДЕЖДЫ\ФОТОСЕССИЯ июнь 2018\для сайта\без имени-0538.jpg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5" y="118860794"/>
          <a:ext cx="1530985" cy="22961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123264</xdr:colOff>
      <xdr:row>32</xdr:row>
      <xdr:rowOff>0</xdr:rowOff>
    </xdr:from>
    <xdr:to>
      <xdr:col>1</xdr:col>
      <xdr:colOff>1689174</xdr:colOff>
      <xdr:row>32</xdr:row>
      <xdr:rowOff>2339975</xdr:rowOff>
    </xdr:to>
    <xdr:pic>
      <xdr:nvPicPr>
        <xdr:cNvPr id="36" name="Рисунок 35" descr="C:\Users\sheina\Desktop\ФОТО ФОТОСЕССИЯ ОДЕЖДЫ\ФОТОСЕССИЯ июнь 2018\для сайта\без имени-0677.jpg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5" y="116955794"/>
          <a:ext cx="1565910" cy="2349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168089</xdr:colOff>
      <xdr:row>32</xdr:row>
      <xdr:rowOff>0</xdr:rowOff>
    </xdr:from>
    <xdr:to>
      <xdr:col>1</xdr:col>
      <xdr:colOff>1688279</xdr:colOff>
      <xdr:row>32</xdr:row>
      <xdr:rowOff>2280285</xdr:rowOff>
    </xdr:to>
    <xdr:pic>
      <xdr:nvPicPr>
        <xdr:cNvPr id="37" name="Рисунок 36" descr="C:\Users\sheina\Desktop\ФОТО ФОТОСЕССИЯ ОДЕЖДЫ\ФОТОСЕССИЯ июнь 2018\для сайта\без имени-0525.jpg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60" y="124093941"/>
          <a:ext cx="1520190" cy="22802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78440</xdr:colOff>
      <xdr:row>10</xdr:row>
      <xdr:rowOff>56030</xdr:rowOff>
    </xdr:from>
    <xdr:to>
      <xdr:col>1</xdr:col>
      <xdr:colOff>1630380</xdr:colOff>
      <xdr:row>10</xdr:row>
      <xdr:rowOff>2385210</xdr:rowOff>
    </xdr:to>
    <xdr:pic>
      <xdr:nvPicPr>
        <xdr:cNvPr id="39" name="Рисунок 38" descr="C:\Users\sheina\Desktop\ФОТО ФОТОСЕССИЯ ОДЕЖДЫ\ФОТОСЕССИЯ июнь 2018\для сайта (2)\без имени-0322.jp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1" y="62259883"/>
          <a:ext cx="1551940" cy="23291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134470</xdr:colOff>
      <xdr:row>32</xdr:row>
      <xdr:rowOff>0</xdr:rowOff>
    </xdr:from>
    <xdr:to>
      <xdr:col>1</xdr:col>
      <xdr:colOff>1714499</xdr:colOff>
      <xdr:row>32</xdr:row>
      <xdr:rowOff>2218764</xdr:rowOff>
    </xdr:to>
    <xdr:pic>
      <xdr:nvPicPr>
        <xdr:cNvPr id="40" name="Рисунок 39" descr="C:\Users\sheina\Desktop\ФОТО ФОТОСЕССИЯ ОДЕЖДЫ\ФОТОСЕССИЯ июнь 2018\для сайта\без имени-0637.jpg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1" y="131265707"/>
          <a:ext cx="1580029" cy="22187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112059</xdr:colOff>
      <xdr:row>32</xdr:row>
      <xdr:rowOff>0</xdr:rowOff>
    </xdr:from>
    <xdr:to>
      <xdr:col>1</xdr:col>
      <xdr:colOff>1692088</xdr:colOff>
      <xdr:row>32</xdr:row>
      <xdr:rowOff>2398059</xdr:rowOff>
    </xdr:to>
    <xdr:pic>
      <xdr:nvPicPr>
        <xdr:cNvPr id="41" name="Рисунок 40" descr="C:\Users\sheina\Desktop\ФОТО ФОТОСЕССИЯ ОДЕЖДЫ\ФОТОСЕССИЯ июнь 2018\для сайта\без имени-0597.jpg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30" y="122267382"/>
          <a:ext cx="1580029" cy="23980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156882</xdr:colOff>
      <xdr:row>32</xdr:row>
      <xdr:rowOff>0</xdr:rowOff>
    </xdr:from>
    <xdr:to>
      <xdr:col>1</xdr:col>
      <xdr:colOff>1702472</xdr:colOff>
      <xdr:row>32</xdr:row>
      <xdr:rowOff>2317750</xdr:rowOff>
    </xdr:to>
    <xdr:pic>
      <xdr:nvPicPr>
        <xdr:cNvPr id="43" name="Рисунок 42" descr="C:\Users\sheina\Desktop\ФОТО ФОТОСЕССИЯ ОДЕЖДЫ\ФОТОСЕССИЯ июнь 2018\для сайта\без имени-0621.jpg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3" y="129450353"/>
          <a:ext cx="1545590" cy="231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134471</xdr:colOff>
      <xdr:row>32</xdr:row>
      <xdr:rowOff>0</xdr:rowOff>
    </xdr:from>
    <xdr:to>
      <xdr:col>1</xdr:col>
      <xdr:colOff>1672441</xdr:colOff>
      <xdr:row>32</xdr:row>
      <xdr:rowOff>2306955</xdr:rowOff>
    </xdr:to>
    <xdr:pic>
      <xdr:nvPicPr>
        <xdr:cNvPr id="44" name="Рисунок 43" descr="C:\Users\sheina\Desktop\ФОТО ФОТОСЕССИЯ ОДЕЖДЫ\ФОТОСЕССИЯ июнь 2018\для сайта\без имени-0404.jpg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2" y="138258177"/>
          <a:ext cx="1537970" cy="23069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145676</xdr:colOff>
      <xdr:row>32</xdr:row>
      <xdr:rowOff>0</xdr:rowOff>
    </xdr:from>
    <xdr:to>
      <xdr:col>1</xdr:col>
      <xdr:colOff>1684281</xdr:colOff>
      <xdr:row>32</xdr:row>
      <xdr:rowOff>2306955</xdr:rowOff>
    </xdr:to>
    <xdr:pic>
      <xdr:nvPicPr>
        <xdr:cNvPr id="46" name="Рисунок 45" descr="C:\Users\sheina\Desktop\ФОТО ФОТОСЕССИЯ ОДЕЖДЫ\ФОТОСЕССИЯ июнь 2018\для сайта (2)\без имени-0493.jpg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7" y="142897412"/>
          <a:ext cx="1538605" cy="23069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145676</xdr:colOff>
      <xdr:row>32</xdr:row>
      <xdr:rowOff>0</xdr:rowOff>
    </xdr:from>
    <xdr:to>
      <xdr:col>1</xdr:col>
      <xdr:colOff>1686821</xdr:colOff>
      <xdr:row>32</xdr:row>
      <xdr:rowOff>2310130</xdr:rowOff>
    </xdr:to>
    <xdr:pic>
      <xdr:nvPicPr>
        <xdr:cNvPr id="47" name="Рисунок 46" descr="C:\Users\sheina\Desktop\ФОТО ФОТОСЕССИЯ ОДЕЖДЫ\ФОТОСЕССИЯ июнь 2018\для сайта\без имени-0442.jpg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7" y="140600206"/>
          <a:ext cx="1541145" cy="2310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134470</xdr:colOff>
      <xdr:row>32</xdr:row>
      <xdr:rowOff>0</xdr:rowOff>
    </xdr:from>
    <xdr:to>
      <xdr:col>1</xdr:col>
      <xdr:colOff>1669676</xdr:colOff>
      <xdr:row>32</xdr:row>
      <xdr:rowOff>2306955</xdr:rowOff>
    </xdr:to>
    <xdr:pic>
      <xdr:nvPicPr>
        <xdr:cNvPr id="48" name="Рисунок 47" descr="C:\Users\sheina\Desktop\ФОТО ФОТОСЕССИЯ ОДЕЖДЫ\ФОТОСЕССИЯ июнь 2018\для сайта (2)\без имени-0353.jpg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1" y="136521265"/>
          <a:ext cx="1535206" cy="23069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123265</xdr:colOff>
      <xdr:row>32</xdr:row>
      <xdr:rowOff>0</xdr:rowOff>
    </xdr:from>
    <xdr:to>
      <xdr:col>1</xdr:col>
      <xdr:colOff>1654250</xdr:colOff>
      <xdr:row>32</xdr:row>
      <xdr:rowOff>2296795</xdr:rowOff>
    </xdr:to>
    <xdr:pic>
      <xdr:nvPicPr>
        <xdr:cNvPr id="49" name="Рисунок 48" descr="C:\Users\sheina\Desktop\ФОТО ФОТОСЕССИЯ ОДЕЖДЫ\ФОТОСЕССИЯ июнь 2018\для сайта\без имени-0456.jpg"/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6" y="134190441"/>
          <a:ext cx="1530985" cy="22967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145677</xdr:colOff>
      <xdr:row>32</xdr:row>
      <xdr:rowOff>0</xdr:rowOff>
    </xdr:from>
    <xdr:to>
      <xdr:col>1</xdr:col>
      <xdr:colOff>1648087</xdr:colOff>
      <xdr:row>32</xdr:row>
      <xdr:rowOff>2253615</xdr:rowOff>
    </xdr:to>
    <xdr:pic>
      <xdr:nvPicPr>
        <xdr:cNvPr id="51" name="Рисунок 50" descr="C:\Users\sheina\Desktop\ФОТО ФОТОСЕССИЯ ОДЕЖДЫ\ФОТОСЕССИЯ июнь 2018\для сайта (2)\без имени-0473.jpg"/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8" y="148399500"/>
          <a:ext cx="1502410" cy="22536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123264</xdr:colOff>
      <xdr:row>32</xdr:row>
      <xdr:rowOff>0</xdr:rowOff>
    </xdr:from>
    <xdr:to>
      <xdr:col>1</xdr:col>
      <xdr:colOff>1664409</xdr:colOff>
      <xdr:row>32</xdr:row>
      <xdr:rowOff>2313305</xdr:rowOff>
    </xdr:to>
    <xdr:pic>
      <xdr:nvPicPr>
        <xdr:cNvPr id="52" name="Рисунок 51" descr="C:\Users\sheina\Desktop\ФОТО ФОТОСЕССИЯ ОДЕЖДЫ\ФОТОСЕССИЯ июнь 2018\для сайта (2)\без имени-0502.jpg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5" y="146001441"/>
          <a:ext cx="1541145" cy="23133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112059</xdr:colOff>
      <xdr:row>15</xdr:row>
      <xdr:rowOff>0</xdr:rowOff>
    </xdr:from>
    <xdr:to>
      <xdr:col>1</xdr:col>
      <xdr:colOff>1695749</xdr:colOff>
      <xdr:row>15</xdr:row>
      <xdr:rowOff>2371725</xdr:rowOff>
    </xdr:to>
    <xdr:pic>
      <xdr:nvPicPr>
        <xdr:cNvPr id="53" name="Рисунок 52" descr="C:\Users\sheina\Downloads\1 (1).jpg"/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30" y="81545207"/>
          <a:ext cx="1583690" cy="2371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67236</xdr:colOff>
      <xdr:row>15</xdr:row>
      <xdr:rowOff>0</xdr:rowOff>
    </xdr:from>
    <xdr:to>
      <xdr:col>1</xdr:col>
      <xdr:colOff>1622351</xdr:colOff>
      <xdr:row>15</xdr:row>
      <xdr:rowOff>2327910</xdr:rowOff>
    </xdr:to>
    <xdr:pic>
      <xdr:nvPicPr>
        <xdr:cNvPr id="55" name="Рисунок 54" descr="C:\Users\sheina\Downloads\6 (1).jpg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7" y="79079912"/>
          <a:ext cx="1555115" cy="23279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67236</xdr:colOff>
      <xdr:row>33</xdr:row>
      <xdr:rowOff>67235</xdr:rowOff>
    </xdr:from>
    <xdr:to>
      <xdr:col>1</xdr:col>
      <xdr:colOff>1608381</xdr:colOff>
      <xdr:row>33</xdr:row>
      <xdr:rowOff>2380540</xdr:rowOff>
    </xdr:to>
    <xdr:pic>
      <xdr:nvPicPr>
        <xdr:cNvPr id="56" name="Рисунок 55" descr="C:\Users\sheina\Desktop\ФОТО ФОТОСЕССИЯ ОДЕЖДЫ\ФОТОСЕССИЯ июнь 2018\для сайта (2)\без имени-0028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7" y="154316206"/>
          <a:ext cx="1541145" cy="23133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112058</xdr:colOff>
      <xdr:row>32</xdr:row>
      <xdr:rowOff>56029</xdr:rowOff>
    </xdr:from>
    <xdr:to>
      <xdr:col>1</xdr:col>
      <xdr:colOff>1693208</xdr:colOff>
      <xdr:row>32</xdr:row>
      <xdr:rowOff>2426484</xdr:rowOff>
    </xdr:to>
    <xdr:pic>
      <xdr:nvPicPr>
        <xdr:cNvPr id="57" name="Рисунок 56" descr="C:\Users\sheina\Desktop\ФОТО ФОТОСЕССИЯ ОДЕЖДЫ\ФОТОСЕССИЯ июнь 2018\для сайта (2)\без имени-0045.jpg"/>
        <xdr:cNvPicPr/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9" y="151761264"/>
          <a:ext cx="1581150" cy="2370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123264</xdr:colOff>
      <xdr:row>34</xdr:row>
      <xdr:rowOff>33617</xdr:rowOff>
    </xdr:from>
    <xdr:to>
      <xdr:col>1</xdr:col>
      <xdr:colOff>1645359</xdr:colOff>
      <xdr:row>34</xdr:row>
      <xdr:rowOff>2319617</xdr:rowOff>
    </xdr:to>
    <xdr:pic>
      <xdr:nvPicPr>
        <xdr:cNvPr id="58" name="Рисунок 57" descr="C:\Users\sheina\Desktop\ФОТО ФОТОСЕССИЯ ОДЕЖДЫ\ФОТОСЕССИЯ июнь 2018\для сайта (2)\без имени-0077.jpg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5" y="156736676"/>
          <a:ext cx="1522095" cy="228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78441</xdr:colOff>
      <xdr:row>35</xdr:row>
      <xdr:rowOff>22411</xdr:rowOff>
    </xdr:from>
    <xdr:to>
      <xdr:col>1</xdr:col>
      <xdr:colOff>1683721</xdr:colOff>
      <xdr:row>35</xdr:row>
      <xdr:rowOff>2432871</xdr:rowOff>
    </xdr:to>
    <xdr:pic>
      <xdr:nvPicPr>
        <xdr:cNvPr id="62" name="Рисунок 61" descr="C:\Users\sheina\Desktop\ирине\IMG_9925.JPG"/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2" y="159336440"/>
          <a:ext cx="1605280" cy="2410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50800</xdr:colOff>
      <xdr:row>9</xdr:row>
      <xdr:rowOff>0</xdr:rowOff>
    </xdr:from>
    <xdr:to>
      <xdr:col>1</xdr:col>
      <xdr:colOff>1651000</xdr:colOff>
      <xdr:row>10</xdr:row>
      <xdr:rowOff>37465</xdr:rowOff>
    </xdr:to>
    <xdr:pic>
      <xdr:nvPicPr>
        <xdr:cNvPr id="68" name="Рисунок 67" descr="C:\Users\sheina\Desktop\ирине\IMG_9848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6990000"/>
          <a:ext cx="1600200" cy="24028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8</xdr:row>
      <xdr:rowOff>0</xdr:rowOff>
    </xdr:from>
    <xdr:to>
      <xdr:col>1</xdr:col>
      <xdr:colOff>1619885</xdr:colOff>
      <xdr:row>8</xdr:row>
      <xdr:rowOff>2317750</xdr:rowOff>
    </xdr:to>
    <xdr:pic>
      <xdr:nvPicPr>
        <xdr:cNvPr id="69" name="Рисунок 68" descr="C:\Users\sheina\Desktop\ирине\IMG_9756.JPG"/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2250400"/>
          <a:ext cx="1543685" cy="231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117476</xdr:colOff>
      <xdr:row>5</xdr:row>
      <xdr:rowOff>25401</xdr:rowOff>
    </xdr:from>
    <xdr:to>
      <xdr:col>1</xdr:col>
      <xdr:colOff>1704976</xdr:colOff>
      <xdr:row>5</xdr:row>
      <xdr:rowOff>2590801</xdr:rowOff>
    </xdr:to>
    <xdr:pic>
      <xdr:nvPicPr>
        <xdr:cNvPr id="70" name="Рисунок 69" descr="C:\Users\sheina\Desktop\ирине\IMG_1219.JPG"/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76" y="4835526"/>
          <a:ext cx="1714500" cy="256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63500</xdr:colOff>
      <xdr:row>6</xdr:row>
      <xdr:rowOff>50800</xdr:rowOff>
    </xdr:from>
    <xdr:to>
      <xdr:col>1</xdr:col>
      <xdr:colOff>1651000</xdr:colOff>
      <xdr:row>6</xdr:row>
      <xdr:rowOff>2451100</xdr:rowOff>
    </xdr:to>
    <xdr:pic>
      <xdr:nvPicPr>
        <xdr:cNvPr id="71" name="Рисунок 70" descr="C:\Users\sheina\Desktop\ирине\IMG_9672.JPG"/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7340600"/>
          <a:ext cx="1587500" cy="2400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63501</xdr:colOff>
      <xdr:row>8</xdr:row>
      <xdr:rowOff>0</xdr:rowOff>
    </xdr:from>
    <xdr:to>
      <xdr:col>1</xdr:col>
      <xdr:colOff>1612901</xdr:colOff>
      <xdr:row>8</xdr:row>
      <xdr:rowOff>2413000</xdr:rowOff>
    </xdr:to>
    <xdr:pic>
      <xdr:nvPicPr>
        <xdr:cNvPr id="72" name="Рисунок 71" descr="C:\Users\sheina\Desktop\ирине\IMG_9803.JPG"/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1" y="14833600"/>
          <a:ext cx="1549400" cy="241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127000</xdr:colOff>
      <xdr:row>9</xdr:row>
      <xdr:rowOff>0</xdr:rowOff>
    </xdr:from>
    <xdr:to>
      <xdr:col>1</xdr:col>
      <xdr:colOff>1625600</xdr:colOff>
      <xdr:row>9</xdr:row>
      <xdr:rowOff>2248535</xdr:rowOff>
    </xdr:to>
    <xdr:pic>
      <xdr:nvPicPr>
        <xdr:cNvPr id="75" name="Рисунок 74" descr="C:\Users\sheina\Desktop\ирине\8.jpg"/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1838900"/>
          <a:ext cx="1498600" cy="22485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114300</xdr:colOff>
      <xdr:row>9</xdr:row>
      <xdr:rowOff>0</xdr:rowOff>
    </xdr:from>
    <xdr:to>
      <xdr:col>1</xdr:col>
      <xdr:colOff>1600200</xdr:colOff>
      <xdr:row>10</xdr:row>
      <xdr:rowOff>85725</xdr:rowOff>
    </xdr:to>
    <xdr:pic>
      <xdr:nvPicPr>
        <xdr:cNvPr id="76" name="Рисунок 75" descr="C:\Users\sheina\Desktop\ирине\7_без молнии.jpg"/>
        <xdr:cNvPicPr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34239200"/>
          <a:ext cx="1485900" cy="245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9</xdr:row>
      <xdr:rowOff>0</xdr:rowOff>
    </xdr:from>
    <xdr:to>
      <xdr:col>1</xdr:col>
      <xdr:colOff>1676400</xdr:colOff>
      <xdr:row>10</xdr:row>
      <xdr:rowOff>161925</xdr:rowOff>
    </xdr:to>
    <xdr:pic>
      <xdr:nvPicPr>
        <xdr:cNvPr id="77" name="Рисунок 76" descr="C:\Users\sheina\Desktop\ирине\3.jpg"/>
        <xdr:cNvPicPr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1465500"/>
          <a:ext cx="1600200" cy="2527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139700</xdr:colOff>
      <xdr:row>9</xdr:row>
      <xdr:rowOff>0</xdr:rowOff>
    </xdr:from>
    <xdr:to>
      <xdr:col>1</xdr:col>
      <xdr:colOff>1702435</xdr:colOff>
      <xdr:row>10</xdr:row>
      <xdr:rowOff>127000</xdr:rowOff>
    </xdr:to>
    <xdr:pic>
      <xdr:nvPicPr>
        <xdr:cNvPr id="78" name="Рисунок 77" descr="C:\Users\sheina\Desktop\ирине\2.jpg"/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39725600"/>
          <a:ext cx="1562735" cy="2496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63500</xdr:colOff>
      <xdr:row>9</xdr:row>
      <xdr:rowOff>0</xdr:rowOff>
    </xdr:from>
    <xdr:to>
      <xdr:col>1</xdr:col>
      <xdr:colOff>1753870</xdr:colOff>
      <xdr:row>10</xdr:row>
      <xdr:rowOff>238125</xdr:rowOff>
    </xdr:to>
    <xdr:pic>
      <xdr:nvPicPr>
        <xdr:cNvPr id="80" name="Рисунок 79" descr="C:\Users\sheina\Desktop\ирине\427528530e7aa1760e93654cc64115df.jpeg"/>
        <xdr:cNvPicPr/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45631100"/>
          <a:ext cx="1690370" cy="2603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114300</xdr:colOff>
      <xdr:row>11</xdr:row>
      <xdr:rowOff>0</xdr:rowOff>
    </xdr:from>
    <xdr:to>
      <xdr:col>1</xdr:col>
      <xdr:colOff>1752600</xdr:colOff>
      <xdr:row>11</xdr:row>
      <xdr:rowOff>2387600</xdr:rowOff>
    </xdr:to>
    <xdr:pic>
      <xdr:nvPicPr>
        <xdr:cNvPr id="81" name="Рисунок 80" descr="C:\Users\sheina\Desktop\ФОТО ФОТОСЕССИЯ ОДЕЖДЫ\ФОТОСЕССИЯ июнь 2018\для сайта\без имени-0812.jpg"/>
        <xdr:cNvPicPr/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75184000"/>
          <a:ext cx="1638300" cy="2387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88900</xdr:colOff>
      <xdr:row>11</xdr:row>
      <xdr:rowOff>0</xdr:rowOff>
    </xdr:from>
    <xdr:to>
      <xdr:col>1</xdr:col>
      <xdr:colOff>1768475</xdr:colOff>
      <xdr:row>11</xdr:row>
      <xdr:rowOff>2519680</xdr:rowOff>
    </xdr:to>
    <xdr:pic>
      <xdr:nvPicPr>
        <xdr:cNvPr id="82" name="Рисунок 81" descr="C:\Users\sheina\Desktop\ФОТО ФОТОСЕССИЯ ОДЕЖДЫ\ФОТОСЕССИЯ июнь 2018\для сайта\без имени-1056.jpg"/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7673200"/>
          <a:ext cx="1679575" cy="2519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11</xdr:row>
      <xdr:rowOff>0</xdr:rowOff>
    </xdr:from>
    <xdr:to>
      <xdr:col>1</xdr:col>
      <xdr:colOff>1689100</xdr:colOff>
      <xdr:row>11</xdr:row>
      <xdr:rowOff>2425700</xdr:rowOff>
    </xdr:to>
    <xdr:pic>
      <xdr:nvPicPr>
        <xdr:cNvPr id="84" name="Рисунок 83" descr="C:\Users\sheina\Desktop\ирине\5.jpg"/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905600"/>
          <a:ext cx="1612900" cy="2425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114300</xdr:colOff>
      <xdr:row>11</xdr:row>
      <xdr:rowOff>0</xdr:rowOff>
    </xdr:from>
    <xdr:to>
      <xdr:col>1</xdr:col>
      <xdr:colOff>1740535</xdr:colOff>
      <xdr:row>11</xdr:row>
      <xdr:rowOff>2440305</xdr:rowOff>
    </xdr:to>
    <xdr:pic>
      <xdr:nvPicPr>
        <xdr:cNvPr id="85" name="Рисунок 84" descr="C:\Users\sheina\Desktop\ирине\9.jpg"/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80314800"/>
          <a:ext cx="1626235" cy="24403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101600</xdr:colOff>
      <xdr:row>11</xdr:row>
      <xdr:rowOff>0</xdr:rowOff>
    </xdr:from>
    <xdr:to>
      <xdr:col>1</xdr:col>
      <xdr:colOff>1793875</xdr:colOff>
      <xdr:row>12</xdr:row>
      <xdr:rowOff>63500</xdr:rowOff>
    </xdr:to>
    <xdr:pic>
      <xdr:nvPicPr>
        <xdr:cNvPr id="86" name="Рисунок 85" descr="C:\Users\sheina\Desktop\ирине\Гортензия на изумрудном брючном костюме.jpg"/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383250"/>
          <a:ext cx="1692275" cy="2603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50800</xdr:colOff>
      <xdr:row>15</xdr:row>
      <xdr:rowOff>12700</xdr:rowOff>
    </xdr:from>
    <xdr:to>
      <xdr:col>1</xdr:col>
      <xdr:colOff>1778000</xdr:colOff>
      <xdr:row>15</xdr:row>
      <xdr:rowOff>2425700</xdr:rowOff>
    </xdr:to>
    <xdr:pic>
      <xdr:nvPicPr>
        <xdr:cNvPr id="87" name="Рисунок 86" descr="C:\Users\sheina\Desktop\ФОТО ФОТОСЕССИЯ ОДЕЖДЫ\ФОТОСЕССИЯ июнь 2018\для сайта\без имени-0930.jpg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08369100"/>
          <a:ext cx="1727200" cy="241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63500</xdr:colOff>
      <xdr:row>16</xdr:row>
      <xdr:rowOff>38100</xdr:rowOff>
    </xdr:from>
    <xdr:to>
      <xdr:col>1</xdr:col>
      <xdr:colOff>1710764</xdr:colOff>
      <xdr:row>16</xdr:row>
      <xdr:rowOff>2503394</xdr:rowOff>
    </xdr:to>
    <xdr:pic>
      <xdr:nvPicPr>
        <xdr:cNvPr id="88" name="Рисунок 87" descr="C:\Users\sheina\Desktop\ФОТО ФОТОСЕССИЯ ОДЕЖДЫ\ФОТОСЕССИЯ июнь 2018\для сайта\без имени-0925.jpg"/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10934500"/>
          <a:ext cx="1647264" cy="24652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101600</xdr:colOff>
      <xdr:row>17</xdr:row>
      <xdr:rowOff>63500</xdr:rowOff>
    </xdr:from>
    <xdr:to>
      <xdr:col>1</xdr:col>
      <xdr:colOff>1727200</xdr:colOff>
      <xdr:row>17</xdr:row>
      <xdr:rowOff>2540000</xdr:rowOff>
    </xdr:to>
    <xdr:pic>
      <xdr:nvPicPr>
        <xdr:cNvPr id="89" name="Рисунок 88" descr="C:\Users\sheina\Desktop\ФОТО ФОТОСЕССИЯ ОДЕЖДЫ\ФОТОСЕССИЯ июнь 2018\для сайта\без имени-0938.jpg"/>
        <xdr:cNvPicPr/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13512600"/>
          <a:ext cx="1625600" cy="2476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101600</xdr:colOff>
      <xdr:row>18</xdr:row>
      <xdr:rowOff>25400</xdr:rowOff>
    </xdr:from>
    <xdr:to>
      <xdr:col>1</xdr:col>
      <xdr:colOff>1681631</xdr:colOff>
      <xdr:row>19</xdr:row>
      <xdr:rowOff>11951</xdr:rowOff>
    </xdr:to>
    <xdr:pic>
      <xdr:nvPicPr>
        <xdr:cNvPr id="90" name="Рисунок 89" descr="C:\Users\sheina\Desktop\ФОТО ФОТОСЕССИЯ ОДЕЖДЫ\ФОТОСЕССИЯ июнь 2018\для сайта\без имени-1006.jpg"/>
        <xdr:cNvPicPr/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16090700"/>
          <a:ext cx="1580031" cy="25773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63500</xdr:colOff>
      <xdr:row>21</xdr:row>
      <xdr:rowOff>38100</xdr:rowOff>
    </xdr:from>
    <xdr:to>
      <xdr:col>1</xdr:col>
      <xdr:colOff>1743710</xdr:colOff>
      <xdr:row>22</xdr:row>
      <xdr:rowOff>5080</xdr:rowOff>
    </xdr:to>
    <xdr:pic>
      <xdr:nvPicPr>
        <xdr:cNvPr id="91" name="Рисунок 90" descr="C:\Users\sheina\Desktop\ФОТО ФОТОСЕССИЯ ОДЕЖДЫ\ФОТОСЕССИЯ июнь 2018\для сайта\без имени-0902.jpg"/>
        <xdr:cNvPicPr/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21043700"/>
          <a:ext cx="1680210" cy="2519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23</xdr:row>
      <xdr:rowOff>111125</xdr:rowOff>
    </xdr:from>
    <xdr:to>
      <xdr:col>1</xdr:col>
      <xdr:colOff>1735455</xdr:colOff>
      <xdr:row>23</xdr:row>
      <xdr:rowOff>2599055</xdr:rowOff>
    </xdr:to>
    <xdr:pic>
      <xdr:nvPicPr>
        <xdr:cNvPr id="92" name="Рисунок 91" descr="C:\Users\sheina\Desktop\ФОТО ФОТОСЕССИЯ ОДЕЖДЫ\ФОТОСЕССИЯ июнь 2018\для сайта\без имени-0882.jpg"/>
        <xdr:cNvPicPr/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36112250"/>
          <a:ext cx="1659255" cy="24879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63500</xdr:colOff>
      <xdr:row>22</xdr:row>
      <xdr:rowOff>12700</xdr:rowOff>
    </xdr:from>
    <xdr:to>
      <xdr:col>1</xdr:col>
      <xdr:colOff>1743075</xdr:colOff>
      <xdr:row>22</xdr:row>
      <xdr:rowOff>2532380</xdr:rowOff>
    </xdr:to>
    <xdr:pic>
      <xdr:nvPicPr>
        <xdr:cNvPr id="93" name="Рисунок 92" descr="C:\Users\sheina\Desktop\ФОТО ФОТОСЕССИЯ ОДЕЖДЫ\ФОТОСЕССИЯ июнь 2018\для сайта\без имени-0916.jpg"/>
        <xdr:cNvPicPr/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23571000"/>
          <a:ext cx="1679575" cy="2519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20</xdr:row>
      <xdr:rowOff>0</xdr:rowOff>
    </xdr:from>
    <xdr:to>
      <xdr:col>1</xdr:col>
      <xdr:colOff>1685925</xdr:colOff>
      <xdr:row>20</xdr:row>
      <xdr:rowOff>2477135</xdr:rowOff>
    </xdr:to>
    <xdr:pic>
      <xdr:nvPicPr>
        <xdr:cNvPr id="94" name="Рисунок 93" descr="C:\Users\sheina\Desktop\ФОТО ФОТОСЕССИЯ ОДЕЖДЫ\ФОТОСЕССИЯ июнь 2018\для сайта\без имени-0964.jpg"/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8732300"/>
          <a:ext cx="1647825" cy="2477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50800</xdr:colOff>
      <xdr:row>12</xdr:row>
      <xdr:rowOff>25400</xdr:rowOff>
    </xdr:from>
    <xdr:to>
      <xdr:col>1</xdr:col>
      <xdr:colOff>1727200</xdr:colOff>
      <xdr:row>12</xdr:row>
      <xdr:rowOff>2501899</xdr:rowOff>
    </xdr:to>
    <xdr:pic>
      <xdr:nvPicPr>
        <xdr:cNvPr id="79" name="Рисунок 78" descr="C:\Users\sheina\Desktop\ирине\IMG_1264.JPG"/>
        <xdr:cNvPicPr/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0538300"/>
          <a:ext cx="1676400" cy="24764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13</xdr:row>
      <xdr:rowOff>0</xdr:rowOff>
    </xdr:from>
    <xdr:to>
      <xdr:col>1</xdr:col>
      <xdr:colOff>1765935</xdr:colOff>
      <xdr:row>14</xdr:row>
      <xdr:rowOff>44450</xdr:rowOff>
    </xdr:to>
    <xdr:pic>
      <xdr:nvPicPr>
        <xdr:cNvPr id="83" name="Рисунок 82" descr="C:\Users\sheina\Desktop\ирине\IMG_9735.JPG"/>
        <xdr:cNvPicPr/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93091000"/>
          <a:ext cx="1727835" cy="2679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152399</xdr:colOff>
      <xdr:row>15</xdr:row>
      <xdr:rowOff>0</xdr:rowOff>
    </xdr:from>
    <xdr:to>
      <xdr:col>1</xdr:col>
      <xdr:colOff>1676400</xdr:colOff>
      <xdr:row>15</xdr:row>
      <xdr:rowOff>2438399</xdr:rowOff>
    </xdr:to>
    <xdr:pic>
      <xdr:nvPicPr>
        <xdr:cNvPr id="96" name="Рисунок 95" descr="C:\Users\sheina\Desktop\ирине\IMG_1341.JPG"/>
        <xdr:cNvPicPr/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099" y="106019600"/>
          <a:ext cx="1524001" cy="24383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139701</xdr:colOff>
      <xdr:row>15</xdr:row>
      <xdr:rowOff>0</xdr:rowOff>
    </xdr:from>
    <xdr:to>
      <xdr:col>1</xdr:col>
      <xdr:colOff>1689101</xdr:colOff>
      <xdr:row>15</xdr:row>
      <xdr:rowOff>2311400</xdr:rowOff>
    </xdr:to>
    <xdr:pic>
      <xdr:nvPicPr>
        <xdr:cNvPr id="97" name="Рисунок 96" descr="C:\Users\sheina\Desktop\ирине\IMG_0774.JPG"/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1" y="103581201"/>
          <a:ext cx="1549400" cy="2311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9</xdr:row>
      <xdr:rowOff>0</xdr:rowOff>
    </xdr:from>
    <xdr:to>
      <xdr:col>1</xdr:col>
      <xdr:colOff>1741170</xdr:colOff>
      <xdr:row>10</xdr:row>
      <xdr:rowOff>132715</xdr:rowOff>
    </xdr:to>
    <xdr:pic>
      <xdr:nvPicPr>
        <xdr:cNvPr id="102" name="Рисунок 101" descr="C:\Users\sheina\Desktop\ирине\10.jpg"/>
        <xdr:cNvPicPr/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35318700"/>
          <a:ext cx="1664970" cy="2498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101600</xdr:colOff>
      <xdr:row>9</xdr:row>
      <xdr:rowOff>0</xdr:rowOff>
    </xdr:from>
    <xdr:to>
      <xdr:col>1</xdr:col>
      <xdr:colOff>1751330</xdr:colOff>
      <xdr:row>10</xdr:row>
      <xdr:rowOff>111760</xdr:rowOff>
    </xdr:to>
    <xdr:pic>
      <xdr:nvPicPr>
        <xdr:cNvPr id="105" name="Рисунок 104" descr="C:\Users\sheina\Downloads\11 (1).jpg"/>
        <xdr:cNvPicPr/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9997400"/>
          <a:ext cx="1649730" cy="2477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127000</xdr:colOff>
      <xdr:row>25</xdr:row>
      <xdr:rowOff>63500</xdr:rowOff>
    </xdr:from>
    <xdr:to>
      <xdr:col>1</xdr:col>
      <xdr:colOff>1765300</xdr:colOff>
      <xdr:row>25</xdr:row>
      <xdr:rowOff>2614930</xdr:rowOff>
    </xdr:to>
    <xdr:pic>
      <xdr:nvPicPr>
        <xdr:cNvPr id="106" name="Рисунок 105" descr="C:\Users\sheina\Desktop\ирине\IMG_1558.JPG"/>
        <xdr:cNvPicPr/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4162800"/>
          <a:ext cx="1638300" cy="2551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63499</xdr:colOff>
      <xdr:row>8</xdr:row>
      <xdr:rowOff>63499</xdr:rowOff>
    </xdr:from>
    <xdr:to>
      <xdr:col>1</xdr:col>
      <xdr:colOff>1809750</xdr:colOff>
      <xdr:row>8</xdr:row>
      <xdr:rowOff>2825750</xdr:rowOff>
    </xdr:to>
    <xdr:pic>
      <xdr:nvPicPr>
        <xdr:cNvPr id="95" name="Рисунок 94" descr="C:\Users\sheina\Desktop\ФОТО ФОТОСЕССИЯ ОДЕЖДЫ\ФОТОСЕССИЯ июнь 2018\ИТОГО июнь\для сайта\без имени-1153.jpg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28701999"/>
          <a:ext cx="1746251" cy="27622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8</xdr:row>
      <xdr:rowOff>0</xdr:rowOff>
    </xdr:from>
    <xdr:to>
      <xdr:col>1</xdr:col>
      <xdr:colOff>1857375</xdr:colOff>
      <xdr:row>8</xdr:row>
      <xdr:rowOff>2936876</xdr:rowOff>
    </xdr:to>
    <xdr:pic>
      <xdr:nvPicPr>
        <xdr:cNvPr id="98" name="Рисунок 97" descr="C:\Users\sheina\Desktop\ирине\IMG_1195.JPG"/>
        <xdr:cNvPicPr/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25622249"/>
          <a:ext cx="1809750" cy="293687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6"/>
  <sheetViews>
    <sheetView tabSelected="1" zoomScale="60" zoomScaleNormal="60" workbookViewId="0">
      <selection activeCell="F9" sqref="F9"/>
    </sheetView>
  </sheetViews>
  <sheetFormatPr defaultColWidth="9.140625" defaultRowHeight="18.75" x14ac:dyDescent="0.3"/>
  <cols>
    <col min="1" max="1" width="2" style="2" customWidth="1"/>
    <col min="2" max="2" width="29.42578125" style="2" customWidth="1"/>
    <col min="3" max="3" width="13.7109375" style="35" customWidth="1"/>
    <col min="4" max="4" width="13.28515625" style="35" customWidth="1"/>
    <col min="5" max="5" width="31.7109375" style="36" customWidth="1"/>
    <col min="6" max="6" width="42" style="36" customWidth="1"/>
    <col min="7" max="7" width="15.5703125" style="37" customWidth="1"/>
    <col min="8" max="8" width="13.85546875" style="37" customWidth="1"/>
    <col min="9" max="9" width="16.140625" style="38" customWidth="1"/>
    <col min="10" max="10" width="5.7109375" style="39" customWidth="1"/>
    <col min="11" max="11" width="6.140625" style="39" customWidth="1"/>
    <col min="12" max="15" width="5.7109375" style="39" customWidth="1"/>
    <col min="16" max="16" width="8.85546875" style="39" customWidth="1"/>
    <col min="17" max="17" width="13.85546875" style="39" customWidth="1"/>
    <col min="18" max="18" width="25.5703125" style="56" customWidth="1"/>
    <col min="19" max="19" width="27.140625" style="56" customWidth="1"/>
    <col min="20" max="20" width="30.7109375" style="40" customWidth="1"/>
    <col min="21" max="24" width="9.140625" style="2"/>
    <col min="25" max="25" width="13" style="2" bestFit="1" customWidth="1"/>
    <col min="26" max="16384" width="9.140625" style="2"/>
  </cols>
  <sheetData>
    <row r="1" spans="2:20" ht="52.5" customHeight="1" x14ac:dyDescent="0.3">
      <c r="B1" s="93" t="s">
        <v>37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4"/>
    </row>
    <row r="2" spans="2:20" ht="30.75" customHeight="1" x14ac:dyDescent="0.3">
      <c r="B2" s="98" t="s">
        <v>21</v>
      </c>
      <c r="C2" s="100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</row>
    <row r="3" spans="2:20" ht="56.25" customHeight="1" x14ac:dyDescent="0.3">
      <c r="B3" s="99"/>
      <c r="C3" s="3" t="s">
        <v>0</v>
      </c>
      <c r="D3" s="3" t="s">
        <v>9</v>
      </c>
      <c r="E3" s="4" t="s">
        <v>2</v>
      </c>
      <c r="F3" s="5" t="s">
        <v>44</v>
      </c>
      <c r="G3" s="6" t="s">
        <v>43</v>
      </c>
      <c r="H3" s="6" t="s">
        <v>1</v>
      </c>
      <c r="I3" s="7" t="s">
        <v>51</v>
      </c>
      <c r="J3" s="102" t="s">
        <v>14</v>
      </c>
      <c r="K3" s="103"/>
      <c r="L3" s="103"/>
      <c r="M3" s="103"/>
      <c r="N3" s="103"/>
      <c r="O3" s="104"/>
      <c r="P3" s="8" t="s">
        <v>69</v>
      </c>
      <c r="Q3" s="9"/>
      <c r="R3" s="105"/>
      <c r="S3" s="106"/>
      <c r="T3" s="106"/>
    </row>
    <row r="4" spans="2:20" s="15" customFormat="1" ht="31.5" customHeight="1" x14ac:dyDescent="0.25">
      <c r="B4" s="10"/>
      <c r="C4" s="11"/>
      <c r="D4" s="11"/>
      <c r="E4" s="86" t="s">
        <v>3</v>
      </c>
      <c r="F4" s="87"/>
      <c r="G4" s="87"/>
      <c r="H4" s="88"/>
      <c r="I4" s="12"/>
      <c r="J4" s="13">
        <v>40</v>
      </c>
      <c r="K4" s="13">
        <v>42</v>
      </c>
      <c r="L4" s="13">
        <v>44</v>
      </c>
      <c r="M4" s="13">
        <v>46</v>
      </c>
      <c r="N4" s="13">
        <v>48</v>
      </c>
      <c r="O4" s="13">
        <v>50</v>
      </c>
      <c r="P4" s="13"/>
      <c r="Q4" s="49" t="s">
        <v>68</v>
      </c>
      <c r="R4" s="50" t="s">
        <v>70</v>
      </c>
      <c r="S4" s="50" t="s">
        <v>72</v>
      </c>
      <c r="T4" s="14" t="s">
        <v>71</v>
      </c>
    </row>
    <row r="5" spans="2:20" s="19" customFormat="1" ht="207" customHeight="1" x14ac:dyDescent="0.25">
      <c r="B5" s="16"/>
      <c r="C5" s="17" t="s">
        <v>39</v>
      </c>
      <c r="D5" s="17" t="s">
        <v>8</v>
      </c>
      <c r="E5" s="72" t="s">
        <v>66</v>
      </c>
      <c r="F5" s="68" t="s">
        <v>67</v>
      </c>
      <c r="G5" s="66" t="s">
        <v>38</v>
      </c>
      <c r="H5" s="66" t="s">
        <v>5</v>
      </c>
      <c r="I5" s="18" t="s">
        <v>73</v>
      </c>
      <c r="J5" s="41"/>
      <c r="K5" s="45"/>
      <c r="L5" s="41"/>
      <c r="M5" s="41"/>
      <c r="N5" s="41"/>
      <c r="O5" s="41"/>
      <c r="P5" s="1">
        <f>SUM(J5:O5)</f>
        <v>0</v>
      </c>
      <c r="Q5" s="107">
        <v>2150</v>
      </c>
      <c r="R5" s="95">
        <f>Q5*(P7+P6+P5)</f>
        <v>0</v>
      </c>
      <c r="S5" s="80">
        <f>R5-R5*0.05</f>
        <v>0</v>
      </c>
      <c r="T5" s="83">
        <f>R5-R5*0.1</f>
        <v>0</v>
      </c>
    </row>
    <row r="6" spans="2:20" s="19" customFormat="1" ht="206.25" customHeight="1" x14ac:dyDescent="0.25">
      <c r="B6" s="16"/>
      <c r="C6" s="17" t="s">
        <v>40</v>
      </c>
      <c r="D6" s="17" t="s">
        <v>28</v>
      </c>
      <c r="E6" s="73"/>
      <c r="F6" s="71"/>
      <c r="G6" s="70"/>
      <c r="H6" s="70"/>
      <c r="I6" s="18" t="s">
        <v>83</v>
      </c>
      <c r="J6" s="41"/>
      <c r="K6" s="45"/>
      <c r="L6" s="45"/>
      <c r="M6" s="45"/>
      <c r="N6" s="45"/>
      <c r="O6" s="45"/>
      <c r="P6" s="1">
        <f>SUM(J6:O6)</f>
        <v>0</v>
      </c>
      <c r="Q6" s="108"/>
      <c r="R6" s="96"/>
      <c r="S6" s="82"/>
      <c r="T6" s="89"/>
    </row>
    <row r="7" spans="2:20" s="19" customFormat="1" ht="196.5" customHeight="1" x14ac:dyDescent="0.25">
      <c r="B7" s="16"/>
      <c r="C7" s="17" t="s">
        <v>41</v>
      </c>
      <c r="D7" s="17" t="s">
        <v>6</v>
      </c>
      <c r="E7" s="74"/>
      <c r="F7" s="69"/>
      <c r="G7" s="67"/>
      <c r="H7" s="67"/>
      <c r="I7" s="44" t="s">
        <v>82</v>
      </c>
      <c r="J7" s="41"/>
      <c r="K7" s="45"/>
      <c r="L7" s="45"/>
      <c r="M7" s="45"/>
      <c r="N7" s="45"/>
      <c r="O7" s="45"/>
      <c r="P7" s="1">
        <f>SUM(J7:O7)</f>
        <v>0</v>
      </c>
      <c r="Q7" s="109"/>
      <c r="R7" s="97"/>
      <c r="S7" s="81"/>
      <c r="T7" s="84"/>
    </row>
    <row r="8" spans="2:20" s="19" customFormat="1" ht="23.45" customHeight="1" x14ac:dyDescent="0.25">
      <c r="B8" s="20"/>
      <c r="C8" s="21"/>
      <c r="D8" s="21"/>
      <c r="E8" s="22"/>
      <c r="F8" s="23"/>
      <c r="G8" s="24"/>
      <c r="H8" s="24"/>
      <c r="I8" s="23"/>
      <c r="J8" s="42"/>
      <c r="K8" s="42"/>
      <c r="L8" s="42"/>
      <c r="M8" s="42"/>
      <c r="N8" s="42"/>
      <c r="O8" s="42"/>
      <c r="P8" s="1"/>
      <c r="Q8" s="51"/>
      <c r="R8" s="52"/>
      <c r="S8" s="53"/>
      <c r="T8" s="25"/>
    </row>
    <row r="9" spans="2:20" s="19" customFormat="1" ht="237.75" customHeight="1" x14ac:dyDescent="0.25">
      <c r="B9" s="16"/>
      <c r="C9" s="17" t="s">
        <v>42</v>
      </c>
      <c r="D9" s="17" t="s">
        <v>10</v>
      </c>
      <c r="E9" s="65"/>
      <c r="F9" s="59"/>
      <c r="G9" s="64"/>
      <c r="H9" s="64"/>
      <c r="I9" s="57" t="s">
        <v>75</v>
      </c>
      <c r="J9" s="45"/>
      <c r="K9" s="45"/>
      <c r="L9" s="45"/>
      <c r="M9" s="45"/>
      <c r="N9" s="45"/>
      <c r="O9" s="45"/>
      <c r="P9" s="17">
        <f>SUM(J9:O9)</f>
        <v>0</v>
      </c>
      <c r="Q9" s="63"/>
      <c r="R9" s="60"/>
      <c r="S9" s="62"/>
      <c r="T9" s="61"/>
    </row>
    <row r="10" spans="2:20" s="19" customFormat="1" ht="186" customHeight="1" x14ac:dyDescent="0.25">
      <c r="B10" s="16"/>
      <c r="C10" s="17" t="s">
        <v>33</v>
      </c>
      <c r="D10" s="17" t="s">
        <v>28</v>
      </c>
      <c r="E10" s="73"/>
      <c r="F10" s="71"/>
      <c r="G10" s="70"/>
      <c r="H10" s="70"/>
      <c r="I10" s="18" t="s">
        <v>80</v>
      </c>
      <c r="J10" s="41"/>
      <c r="K10" s="45"/>
      <c r="L10" s="45"/>
      <c r="M10" s="45"/>
      <c r="N10" s="41"/>
      <c r="O10" s="41"/>
      <c r="P10" s="1">
        <f>SUM(J10:O10)</f>
        <v>0</v>
      </c>
      <c r="Q10" s="77"/>
      <c r="R10" s="85"/>
      <c r="S10" s="82"/>
      <c r="T10" s="89"/>
    </row>
    <row r="11" spans="2:20" s="19" customFormat="1" ht="194.25" customHeight="1" x14ac:dyDescent="0.25">
      <c r="B11" s="16"/>
      <c r="C11" s="17" t="s">
        <v>54</v>
      </c>
      <c r="D11" s="17" t="s">
        <v>55</v>
      </c>
      <c r="E11" s="74"/>
      <c r="F11" s="69"/>
      <c r="G11" s="67"/>
      <c r="H11" s="67"/>
      <c r="I11" s="44" t="s">
        <v>81</v>
      </c>
      <c r="J11" s="41"/>
      <c r="K11" s="45"/>
      <c r="L11" s="45"/>
      <c r="M11" s="45"/>
      <c r="N11" s="41"/>
      <c r="O11" s="41"/>
      <c r="P11" s="1">
        <f>SUM(J11:O11)</f>
        <v>0</v>
      </c>
      <c r="Q11" s="76"/>
      <c r="R11" s="79"/>
      <c r="S11" s="81"/>
      <c r="T11" s="84"/>
    </row>
    <row r="12" spans="2:20" s="19" customFormat="1" ht="200.25" customHeight="1" x14ac:dyDescent="0.25">
      <c r="B12" s="16"/>
      <c r="C12" s="17" t="s">
        <v>35</v>
      </c>
      <c r="D12" s="17" t="s">
        <v>8</v>
      </c>
      <c r="E12" s="59"/>
      <c r="F12" s="59"/>
      <c r="G12" s="58"/>
      <c r="H12" s="58"/>
      <c r="I12" s="18" t="s">
        <v>86</v>
      </c>
      <c r="J12" s="41"/>
      <c r="K12" s="45"/>
      <c r="L12" s="45"/>
      <c r="M12" s="45"/>
      <c r="N12" s="41"/>
      <c r="O12" s="41"/>
      <c r="P12" s="1">
        <f>SUM(J12:O12)</f>
        <v>0</v>
      </c>
      <c r="Q12" s="63"/>
      <c r="R12" s="60"/>
      <c r="S12" s="62"/>
      <c r="T12" s="61"/>
    </row>
    <row r="13" spans="2:20" s="19" customFormat="1" ht="201" customHeight="1" x14ac:dyDescent="0.25">
      <c r="B13" s="16"/>
      <c r="C13" s="17"/>
      <c r="D13" s="17" t="s">
        <v>28</v>
      </c>
      <c r="E13" s="72" t="s">
        <v>56</v>
      </c>
      <c r="F13" s="68" t="s">
        <v>45</v>
      </c>
      <c r="G13" s="66" t="s">
        <v>38</v>
      </c>
      <c r="H13" s="66" t="s">
        <v>5</v>
      </c>
      <c r="I13" s="18" t="s">
        <v>85</v>
      </c>
      <c r="J13" s="41"/>
      <c r="K13" s="45"/>
      <c r="L13" s="45"/>
      <c r="M13" s="45"/>
      <c r="N13" s="45"/>
      <c r="O13" s="45"/>
      <c r="P13" s="1">
        <f>SUM(J13:O13)</f>
        <v>0</v>
      </c>
      <c r="Q13" s="75">
        <v>2000</v>
      </c>
      <c r="R13" s="78"/>
      <c r="S13" s="80">
        <f>R13-R13*0.05</f>
        <v>0</v>
      </c>
      <c r="T13" s="83">
        <f>R13-R13*0.1</f>
        <v>0</v>
      </c>
    </row>
    <row r="14" spans="2:20" s="19" customFormat="1" ht="207.75" customHeight="1" x14ac:dyDescent="0.25">
      <c r="B14" s="16"/>
      <c r="C14" s="17" t="s">
        <v>34</v>
      </c>
      <c r="D14" s="17" t="s">
        <v>8</v>
      </c>
      <c r="E14" s="74"/>
      <c r="F14" s="69"/>
      <c r="G14" s="67"/>
      <c r="H14" s="67"/>
      <c r="I14" s="18" t="s">
        <v>84</v>
      </c>
      <c r="J14" s="41"/>
      <c r="K14" s="45"/>
      <c r="L14" s="45"/>
      <c r="M14" s="45"/>
      <c r="N14" s="45"/>
      <c r="O14" s="45"/>
      <c r="P14" s="1">
        <f>SUM(J14:O14)</f>
        <v>0</v>
      </c>
      <c r="Q14" s="76"/>
      <c r="R14" s="79"/>
      <c r="S14" s="81"/>
      <c r="T14" s="84"/>
    </row>
    <row r="15" spans="2:20" s="19" customFormat="1" ht="18" customHeight="1" x14ac:dyDescent="0.25">
      <c r="B15" s="20"/>
      <c r="C15" s="21"/>
      <c r="D15" s="21"/>
      <c r="E15" s="22"/>
      <c r="F15" s="20"/>
      <c r="G15" s="24"/>
      <c r="H15" s="24"/>
      <c r="I15" s="23"/>
      <c r="J15" s="42"/>
      <c r="K15" s="42"/>
      <c r="L15" s="42"/>
      <c r="M15" s="42"/>
      <c r="N15" s="42"/>
      <c r="O15" s="42"/>
      <c r="P15" s="21"/>
      <c r="Q15" s="51"/>
      <c r="R15" s="52"/>
      <c r="S15" s="53" t="s">
        <v>50</v>
      </c>
      <c r="T15" s="25"/>
    </row>
    <row r="16" spans="2:20" s="19" customFormat="1" ht="199.5" customHeight="1" x14ac:dyDescent="0.25">
      <c r="B16" s="16"/>
      <c r="C16" s="17" t="s">
        <v>29</v>
      </c>
      <c r="D16" s="17" t="s">
        <v>19</v>
      </c>
      <c r="E16" s="72" t="s">
        <v>7</v>
      </c>
      <c r="F16" s="72" t="s">
        <v>46</v>
      </c>
      <c r="G16" s="66" t="s">
        <v>47</v>
      </c>
      <c r="H16" s="66" t="s">
        <v>5</v>
      </c>
      <c r="I16" s="18" t="s">
        <v>52</v>
      </c>
      <c r="J16" s="45"/>
      <c r="K16" s="45"/>
      <c r="L16" s="45"/>
      <c r="M16" s="45"/>
      <c r="N16" s="45"/>
      <c r="O16" s="45"/>
      <c r="P16" s="1">
        <f>SUM(J16:O16)</f>
        <v>0</v>
      </c>
      <c r="Q16" s="75">
        <v>750</v>
      </c>
      <c r="R16" s="78">
        <f>Q16*(P19+P18+P17+P16)</f>
        <v>0</v>
      </c>
      <c r="S16" s="80">
        <f>R16-R16*0.05</f>
        <v>0</v>
      </c>
      <c r="T16" s="83">
        <f>R16-R16*0.1</f>
        <v>0</v>
      </c>
    </row>
    <row r="17" spans="2:20" s="19" customFormat="1" ht="201" customHeight="1" x14ac:dyDescent="0.25">
      <c r="B17" s="16"/>
      <c r="C17" s="17" t="s">
        <v>30</v>
      </c>
      <c r="D17" s="17" t="s">
        <v>20</v>
      </c>
      <c r="E17" s="73"/>
      <c r="F17" s="73"/>
      <c r="G17" s="70"/>
      <c r="H17" s="70"/>
      <c r="I17" s="18" t="s">
        <v>52</v>
      </c>
      <c r="J17" s="45"/>
      <c r="K17" s="45"/>
      <c r="L17" s="45"/>
      <c r="M17" s="45"/>
      <c r="N17" s="45"/>
      <c r="O17" s="45"/>
      <c r="P17" s="1">
        <f>SUM(J17:O17)</f>
        <v>0</v>
      </c>
      <c r="Q17" s="77"/>
      <c r="R17" s="85"/>
      <c r="S17" s="82"/>
      <c r="T17" s="89"/>
    </row>
    <row r="18" spans="2:20" s="19" customFormat="1" ht="206.25" customHeight="1" x14ac:dyDescent="0.25">
      <c r="B18" s="16"/>
      <c r="C18" s="17" t="s">
        <v>31</v>
      </c>
      <c r="D18" s="17" t="s">
        <v>12</v>
      </c>
      <c r="E18" s="73"/>
      <c r="F18" s="73"/>
      <c r="G18" s="70"/>
      <c r="H18" s="70"/>
      <c r="I18" s="18" t="s">
        <v>52</v>
      </c>
      <c r="J18" s="45"/>
      <c r="K18" s="45"/>
      <c r="L18" s="45"/>
      <c r="M18" s="45"/>
      <c r="N18" s="45"/>
      <c r="O18" s="45"/>
      <c r="P18" s="1">
        <f>SUM(J18:O18)</f>
        <v>0</v>
      </c>
      <c r="Q18" s="77"/>
      <c r="R18" s="85">
        <f>Q18*(P20+P19+P18)</f>
        <v>0</v>
      </c>
      <c r="S18" s="82">
        <f>R18-R18*0.05</f>
        <v>0</v>
      </c>
      <c r="T18" s="89">
        <f>R18-R18*0.1</f>
        <v>0</v>
      </c>
    </row>
    <row r="19" spans="2:20" s="19" customFormat="1" ht="204" customHeight="1" x14ac:dyDescent="0.25">
      <c r="B19" s="16"/>
      <c r="C19" s="17" t="s">
        <v>32</v>
      </c>
      <c r="D19" s="17" t="s">
        <v>36</v>
      </c>
      <c r="E19" s="74"/>
      <c r="F19" s="74"/>
      <c r="G19" s="67"/>
      <c r="H19" s="67"/>
      <c r="I19" s="18" t="s">
        <v>52</v>
      </c>
      <c r="J19" s="45"/>
      <c r="K19" s="45"/>
      <c r="L19" s="45"/>
      <c r="M19" s="45"/>
      <c r="N19" s="45"/>
      <c r="O19" s="45"/>
      <c r="P19" s="1">
        <f>SUM(J19:O19)</f>
        <v>0</v>
      </c>
      <c r="Q19" s="76"/>
      <c r="R19" s="79"/>
      <c r="S19" s="81"/>
      <c r="T19" s="84"/>
    </row>
    <row r="20" spans="2:20" s="19" customFormat="1" ht="18" customHeight="1" x14ac:dyDescent="0.25">
      <c r="B20" s="20"/>
      <c r="C20" s="21"/>
      <c r="D20" s="21"/>
      <c r="E20" s="22"/>
      <c r="F20" s="22"/>
      <c r="G20" s="24"/>
      <c r="H20" s="24"/>
      <c r="I20" s="23"/>
      <c r="J20" s="42"/>
      <c r="K20" s="42"/>
      <c r="L20" s="42"/>
      <c r="M20" s="42"/>
      <c r="N20" s="42"/>
      <c r="O20" s="42"/>
      <c r="P20" s="1"/>
      <c r="Q20" s="51"/>
      <c r="R20" s="52"/>
      <c r="S20" s="53"/>
      <c r="T20" s="25"/>
    </row>
    <row r="21" spans="2:20" s="19" customFormat="1" ht="200.25" customHeight="1" x14ac:dyDescent="0.25">
      <c r="B21" s="16"/>
      <c r="C21" s="17" t="s">
        <v>76</v>
      </c>
      <c r="D21" s="17" t="s">
        <v>19</v>
      </c>
      <c r="E21" s="72" t="s">
        <v>64</v>
      </c>
      <c r="F21" s="72" t="s">
        <v>65</v>
      </c>
      <c r="G21" s="66" t="s">
        <v>47</v>
      </c>
      <c r="H21" s="66" t="s">
        <v>5</v>
      </c>
      <c r="I21" s="18" t="s">
        <v>53</v>
      </c>
      <c r="J21" s="45"/>
      <c r="K21" s="45"/>
      <c r="L21" s="45"/>
      <c r="M21" s="45"/>
      <c r="N21" s="45"/>
      <c r="O21" s="45"/>
      <c r="P21" s="1">
        <f>SUM(J21:O21)</f>
        <v>0</v>
      </c>
      <c r="Q21" s="75">
        <v>780</v>
      </c>
      <c r="R21" s="78">
        <f>Q21*(P24+P23+P22+P21)</f>
        <v>0</v>
      </c>
      <c r="S21" s="80">
        <f>R21-R21*0.05</f>
        <v>0</v>
      </c>
      <c r="T21" s="83">
        <f>R21-R21*0.1</f>
        <v>0</v>
      </c>
    </row>
    <row r="22" spans="2:20" s="19" customFormat="1" ht="201" customHeight="1" x14ac:dyDescent="0.25">
      <c r="B22" s="16"/>
      <c r="C22" s="17" t="s">
        <v>77</v>
      </c>
      <c r="D22" s="17" t="s">
        <v>20</v>
      </c>
      <c r="E22" s="73"/>
      <c r="F22" s="73"/>
      <c r="G22" s="70"/>
      <c r="H22" s="70"/>
      <c r="I22" s="18" t="s">
        <v>53</v>
      </c>
      <c r="J22" s="45"/>
      <c r="K22" s="45"/>
      <c r="L22" s="45"/>
      <c r="M22" s="45"/>
      <c r="N22" s="45"/>
      <c r="O22" s="45"/>
      <c r="P22" s="1">
        <f>SUM(J22:O22)</f>
        <v>0</v>
      </c>
      <c r="Q22" s="77"/>
      <c r="R22" s="85"/>
      <c r="S22" s="82"/>
      <c r="T22" s="89"/>
    </row>
    <row r="23" spans="2:20" s="19" customFormat="1" ht="201" customHeight="1" x14ac:dyDescent="0.25">
      <c r="B23" s="16"/>
      <c r="C23" s="17" t="s">
        <v>78</v>
      </c>
      <c r="D23" s="17" t="s">
        <v>12</v>
      </c>
      <c r="E23" s="73"/>
      <c r="F23" s="73"/>
      <c r="G23" s="70"/>
      <c r="H23" s="70"/>
      <c r="I23" s="18" t="s">
        <v>53</v>
      </c>
      <c r="J23" s="45"/>
      <c r="K23" s="45"/>
      <c r="L23" s="45"/>
      <c r="M23" s="45"/>
      <c r="N23" s="45"/>
      <c r="O23" s="45"/>
      <c r="P23" s="1">
        <f>SUM(J23:O23)</f>
        <v>0</v>
      </c>
      <c r="Q23" s="77"/>
      <c r="R23" s="85">
        <f>Q23*(P25+P24+P23)</f>
        <v>0</v>
      </c>
      <c r="S23" s="82">
        <f>R23-R23*0.05</f>
        <v>0</v>
      </c>
      <c r="T23" s="89">
        <f>R23-R23*0.1</f>
        <v>0</v>
      </c>
    </row>
    <row r="24" spans="2:20" s="19" customFormat="1" ht="215.25" customHeight="1" x14ac:dyDescent="0.25">
      <c r="B24" s="16"/>
      <c r="C24" s="17" t="s">
        <v>79</v>
      </c>
      <c r="D24" s="17" t="s">
        <v>36</v>
      </c>
      <c r="E24" s="74"/>
      <c r="F24" s="74"/>
      <c r="G24" s="67"/>
      <c r="H24" s="67"/>
      <c r="I24" s="18" t="s">
        <v>53</v>
      </c>
      <c r="J24" s="45"/>
      <c r="K24" s="45"/>
      <c r="L24" s="45"/>
      <c r="M24" s="45"/>
      <c r="N24" s="45"/>
      <c r="O24" s="45"/>
      <c r="P24" s="1">
        <f>SUM(J24:O24)</f>
        <v>0</v>
      </c>
      <c r="Q24" s="76"/>
      <c r="R24" s="79"/>
      <c r="S24" s="81"/>
      <c r="T24" s="84"/>
    </row>
    <row r="25" spans="2:20" s="19" customFormat="1" ht="16.899999999999999" customHeight="1" x14ac:dyDescent="0.25">
      <c r="B25" s="20"/>
      <c r="C25" s="21"/>
      <c r="D25" s="21"/>
      <c r="E25" s="26"/>
      <c r="F25" s="26"/>
      <c r="G25" s="27"/>
      <c r="H25" s="27"/>
      <c r="I25" s="28"/>
      <c r="J25" s="42"/>
      <c r="K25" s="42"/>
      <c r="L25" s="42"/>
      <c r="M25" s="42"/>
      <c r="N25" s="42"/>
      <c r="O25" s="42"/>
      <c r="P25" s="1"/>
      <c r="Q25" s="51"/>
      <c r="R25" s="52"/>
      <c r="S25" s="53"/>
      <c r="T25" s="25"/>
    </row>
    <row r="26" spans="2:20" s="19" customFormat="1" ht="213.75" customHeight="1" x14ac:dyDescent="0.25">
      <c r="B26" s="16"/>
      <c r="C26" s="17">
        <v>2200003</v>
      </c>
      <c r="D26" s="17" t="s">
        <v>19</v>
      </c>
      <c r="E26" s="29" t="s">
        <v>62</v>
      </c>
      <c r="F26" s="29" t="s">
        <v>63</v>
      </c>
      <c r="G26" s="30" t="s">
        <v>47</v>
      </c>
      <c r="H26" s="30" t="s">
        <v>5</v>
      </c>
      <c r="I26" s="18" t="s">
        <v>53</v>
      </c>
      <c r="J26" s="45"/>
      <c r="K26" s="45"/>
      <c r="L26" s="45"/>
      <c r="M26" s="45"/>
      <c r="N26" s="45"/>
      <c r="O26" s="45"/>
      <c r="P26" s="1">
        <f>SUM(J26:O26)</f>
        <v>0</v>
      </c>
      <c r="Q26" s="46">
        <v>780</v>
      </c>
      <c r="R26" s="47">
        <f>Q26*P26</f>
        <v>0</v>
      </c>
      <c r="S26" s="48">
        <f>R26-R26*0.05</f>
        <v>0</v>
      </c>
      <c r="T26" s="31">
        <f>R26-R26*0.1</f>
        <v>0</v>
      </c>
    </row>
    <row r="27" spans="2:20" s="34" customFormat="1" ht="26.1" customHeight="1" x14ac:dyDescent="0.25">
      <c r="B27" s="32"/>
      <c r="C27" s="11"/>
      <c r="D27" s="11"/>
      <c r="E27" s="86" t="s">
        <v>4</v>
      </c>
      <c r="F27" s="87"/>
      <c r="G27" s="87"/>
      <c r="H27" s="88"/>
      <c r="I27" s="12"/>
      <c r="J27" s="43"/>
      <c r="K27" s="43"/>
      <c r="L27" s="43"/>
      <c r="M27" s="43"/>
      <c r="N27" s="43"/>
      <c r="O27" s="43"/>
      <c r="P27" s="1"/>
      <c r="Q27" s="54"/>
      <c r="R27" s="47"/>
      <c r="S27" s="55"/>
      <c r="T27" s="33"/>
    </row>
    <row r="28" spans="2:20" s="19" customFormat="1" ht="190.5" customHeight="1" x14ac:dyDescent="0.25">
      <c r="B28" s="16"/>
      <c r="C28" s="17">
        <v>100017</v>
      </c>
      <c r="D28" s="17" t="s">
        <v>19</v>
      </c>
      <c r="E28" s="29" t="s">
        <v>59</v>
      </c>
      <c r="F28" s="29" t="s">
        <v>48</v>
      </c>
      <c r="G28" s="30" t="s">
        <v>47</v>
      </c>
      <c r="H28" s="30" t="s">
        <v>5</v>
      </c>
      <c r="I28" s="18" t="s">
        <v>74</v>
      </c>
      <c r="J28" s="45"/>
      <c r="K28" s="45"/>
      <c r="L28" s="45"/>
      <c r="M28" s="45"/>
      <c r="N28" s="45"/>
      <c r="O28" s="45"/>
      <c r="P28" s="1">
        <f t="shared" ref="P28:P32" si="0">SUM(J28:O28)</f>
        <v>0</v>
      </c>
      <c r="Q28" s="46">
        <v>950</v>
      </c>
      <c r="R28" s="47">
        <f>Q28*P28</f>
        <v>0</v>
      </c>
      <c r="S28" s="48">
        <f>R28-R28*0.05</f>
        <v>0</v>
      </c>
      <c r="T28" s="31">
        <f>R28-R28*0.1</f>
        <v>0</v>
      </c>
    </row>
    <row r="29" spans="2:20" s="19" customFormat="1" ht="192" customHeight="1" x14ac:dyDescent="0.25">
      <c r="B29" s="16"/>
      <c r="C29" s="17" t="s">
        <v>15</v>
      </c>
      <c r="D29" s="17" t="s">
        <v>10</v>
      </c>
      <c r="E29" s="72" t="s">
        <v>60</v>
      </c>
      <c r="F29" s="68" t="s">
        <v>61</v>
      </c>
      <c r="G29" s="66" t="s">
        <v>47</v>
      </c>
      <c r="H29" s="66" t="s">
        <v>5</v>
      </c>
      <c r="I29" s="18" t="s">
        <v>75</v>
      </c>
      <c r="J29" s="45"/>
      <c r="K29" s="45"/>
      <c r="L29" s="45"/>
      <c r="M29" s="45"/>
      <c r="N29" s="45"/>
      <c r="O29" s="41"/>
      <c r="P29" s="1">
        <f t="shared" si="0"/>
        <v>0</v>
      </c>
      <c r="Q29" s="90">
        <v>950</v>
      </c>
      <c r="R29" s="78">
        <f>Q29*(P32+P31+P30+P29)</f>
        <v>0</v>
      </c>
      <c r="S29" s="80">
        <f>R29-R29*0.05</f>
        <v>0</v>
      </c>
      <c r="T29" s="83">
        <f>R29-R29*0.1</f>
        <v>0</v>
      </c>
    </row>
    <row r="30" spans="2:20" s="19" customFormat="1" ht="186.75" customHeight="1" x14ac:dyDescent="0.25">
      <c r="B30" s="16"/>
      <c r="C30" s="17" t="s">
        <v>16</v>
      </c>
      <c r="D30" s="17" t="s">
        <v>11</v>
      </c>
      <c r="E30" s="73"/>
      <c r="F30" s="71"/>
      <c r="G30" s="70"/>
      <c r="H30" s="70"/>
      <c r="I30" s="44" t="s">
        <v>75</v>
      </c>
      <c r="J30" s="45"/>
      <c r="K30" s="45"/>
      <c r="L30" s="45"/>
      <c r="M30" s="45"/>
      <c r="N30" s="45"/>
      <c r="O30" s="41"/>
      <c r="P30" s="1">
        <f t="shared" si="0"/>
        <v>0</v>
      </c>
      <c r="Q30" s="91"/>
      <c r="R30" s="85"/>
      <c r="S30" s="82"/>
      <c r="T30" s="89"/>
    </row>
    <row r="31" spans="2:20" s="19" customFormat="1" ht="192" customHeight="1" x14ac:dyDescent="0.25">
      <c r="B31" s="16"/>
      <c r="C31" s="17" t="s">
        <v>17</v>
      </c>
      <c r="D31" s="17" t="s">
        <v>12</v>
      </c>
      <c r="E31" s="73"/>
      <c r="F31" s="71"/>
      <c r="G31" s="70"/>
      <c r="H31" s="70"/>
      <c r="I31" s="18" t="s">
        <v>75</v>
      </c>
      <c r="J31" s="45"/>
      <c r="K31" s="45"/>
      <c r="L31" s="45"/>
      <c r="M31" s="45"/>
      <c r="N31" s="45"/>
      <c r="O31" s="41"/>
      <c r="P31" s="1">
        <f t="shared" si="0"/>
        <v>0</v>
      </c>
      <c r="Q31" s="91"/>
      <c r="R31" s="85"/>
      <c r="S31" s="82"/>
      <c r="T31" s="89"/>
    </row>
    <row r="32" spans="2:20" s="19" customFormat="1" ht="189.75" customHeight="1" x14ac:dyDescent="0.25">
      <c r="B32" s="16"/>
      <c r="C32" s="17" t="s">
        <v>18</v>
      </c>
      <c r="D32" s="17" t="s">
        <v>13</v>
      </c>
      <c r="E32" s="74"/>
      <c r="F32" s="69"/>
      <c r="G32" s="67"/>
      <c r="H32" s="67"/>
      <c r="I32" s="18" t="s">
        <v>75</v>
      </c>
      <c r="J32" s="45"/>
      <c r="K32" s="45"/>
      <c r="L32" s="45"/>
      <c r="M32" s="45"/>
      <c r="N32" s="45"/>
      <c r="O32" s="41"/>
      <c r="P32" s="1">
        <f t="shared" si="0"/>
        <v>0</v>
      </c>
      <c r="Q32" s="92"/>
      <c r="R32" s="79"/>
      <c r="S32" s="81"/>
      <c r="T32" s="84"/>
    </row>
    <row r="33" spans="2:20" s="19" customFormat="1" ht="200.25" customHeight="1" x14ac:dyDescent="0.25">
      <c r="B33" s="16"/>
      <c r="C33" s="17" t="s">
        <v>22</v>
      </c>
      <c r="D33" s="17" t="s">
        <v>26</v>
      </c>
      <c r="E33" s="72" t="s">
        <v>57</v>
      </c>
      <c r="F33" s="68" t="s">
        <v>58</v>
      </c>
      <c r="G33" s="66" t="s">
        <v>49</v>
      </c>
      <c r="H33" s="66" t="s">
        <v>5</v>
      </c>
      <c r="I33" s="18" t="s">
        <v>53</v>
      </c>
      <c r="J33" s="45"/>
      <c r="K33" s="45"/>
      <c r="L33" s="45"/>
      <c r="M33" s="45"/>
      <c r="N33" s="45"/>
      <c r="O33" s="45"/>
      <c r="P33" s="1">
        <f t="shared" ref="P33:P36" si="1">SUM(J33:O33)</f>
        <v>0</v>
      </c>
      <c r="Q33" s="75">
        <v>1500</v>
      </c>
      <c r="R33" s="78">
        <f>Q33*(P36+P35+P34+P33)</f>
        <v>0</v>
      </c>
      <c r="S33" s="80">
        <f>R33-R33*0.05</f>
        <v>0</v>
      </c>
      <c r="T33" s="83">
        <f>R33-R33*0.1</f>
        <v>0</v>
      </c>
    </row>
    <row r="34" spans="2:20" s="19" customFormat="1" ht="193.5" customHeight="1" x14ac:dyDescent="0.25">
      <c r="B34" s="16"/>
      <c r="C34" s="17" t="s">
        <v>23</v>
      </c>
      <c r="D34" s="17" t="s">
        <v>27</v>
      </c>
      <c r="E34" s="73"/>
      <c r="F34" s="71"/>
      <c r="G34" s="70"/>
      <c r="H34" s="70"/>
      <c r="I34" s="18" t="s">
        <v>53</v>
      </c>
      <c r="J34" s="45"/>
      <c r="K34" s="45"/>
      <c r="L34" s="45"/>
      <c r="M34" s="45"/>
      <c r="N34" s="45"/>
      <c r="O34" s="45"/>
      <c r="P34" s="1">
        <f t="shared" si="1"/>
        <v>0</v>
      </c>
      <c r="Q34" s="77"/>
      <c r="R34" s="85"/>
      <c r="S34" s="82"/>
      <c r="T34" s="89"/>
    </row>
    <row r="35" spans="2:20" s="19" customFormat="1" ht="189.75" customHeight="1" x14ac:dyDescent="0.25">
      <c r="B35" s="16"/>
      <c r="C35" s="17" t="s">
        <v>24</v>
      </c>
      <c r="D35" s="17" t="s">
        <v>10</v>
      </c>
      <c r="E35" s="73"/>
      <c r="F35" s="71"/>
      <c r="G35" s="70"/>
      <c r="H35" s="70"/>
      <c r="I35" s="18" t="s">
        <v>53</v>
      </c>
      <c r="J35" s="45"/>
      <c r="K35" s="45"/>
      <c r="L35" s="45"/>
      <c r="M35" s="45"/>
      <c r="N35" s="45"/>
      <c r="O35" s="45"/>
      <c r="P35" s="1">
        <f t="shared" si="1"/>
        <v>0</v>
      </c>
      <c r="Q35" s="77"/>
      <c r="R35" s="85" t="e">
        <f>Q35*(#REF!+P36+P35)</f>
        <v>#REF!</v>
      </c>
      <c r="S35" s="82" t="e">
        <f>R35-R35*0.05</f>
        <v>#REF!</v>
      </c>
      <c r="T35" s="89" t="e">
        <f>R35-R35*0.1</f>
        <v>#REF!</v>
      </c>
    </row>
    <row r="36" spans="2:20" s="19" customFormat="1" ht="194.25" customHeight="1" x14ac:dyDescent="0.25">
      <c r="B36" s="16"/>
      <c r="C36" s="17" t="s">
        <v>25</v>
      </c>
      <c r="D36" s="17" t="s">
        <v>6</v>
      </c>
      <c r="E36" s="74"/>
      <c r="F36" s="69"/>
      <c r="G36" s="67"/>
      <c r="H36" s="67"/>
      <c r="I36" s="18" t="s">
        <v>53</v>
      </c>
      <c r="J36" s="45"/>
      <c r="K36" s="45"/>
      <c r="L36" s="45"/>
      <c r="M36" s="45"/>
      <c r="N36" s="45"/>
      <c r="O36" s="45"/>
      <c r="P36" s="1">
        <f t="shared" si="1"/>
        <v>0</v>
      </c>
      <c r="Q36" s="76"/>
      <c r="R36" s="79"/>
      <c r="S36" s="81"/>
      <c r="T36" s="84"/>
    </row>
  </sheetData>
  <sheetProtection selectLockedCells="1"/>
  <mergeCells count="63">
    <mergeCell ref="E21:E24"/>
    <mergeCell ref="F21:F24"/>
    <mergeCell ref="H21:H24"/>
    <mergeCell ref="E29:E32"/>
    <mergeCell ref="F29:F32"/>
    <mergeCell ref="E33:E36"/>
    <mergeCell ref="F33:F36"/>
    <mergeCell ref="G33:G36"/>
    <mergeCell ref="E13:E14"/>
    <mergeCell ref="H13:H14"/>
    <mergeCell ref="F13:F14"/>
    <mergeCell ref="G13:G14"/>
    <mergeCell ref="R13:R14"/>
    <mergeCell ref="Q13:Q14"/>
    <mergeCell ref="B1:T1"/>
    <mergeCell ref="R5:R7"/>
    <mergeCell ref="S5:S7"/>
    <mergeCell ref="T5:T7"/>
    <mergeCell ref="F5:F7"/>
    <mergeCell ref="B2:B3"/>
    <mergeCell ref="C2:T2"/>
    <mergeCell ref="J3:O3"/>
    <mergeCell ref="R3:T3"/>
    <mergeCell ref="E5:E7"/>
    <mergeCell ref="G5:G7"/>
    <mergeCell ref="H5:H7"/>
    <mergeCell ref="E4:H4"/>
    <mergeCell ref="Q5:Q7"/>
    <mergeCell ref="E27:H27"/>
    <mergeCell ref="H33:H36"/>
    <mergeCell ref="R33:R36"/>
    <mergeCell ref="H16:H19"/>
    <mergeCell ref="G21:G24"/>
    <mergeCell ref="G16:G19"/>
    <mergeCell ref="G29:G32"/>
    <mergeCell ref="H29:H32"/>
    <mergeCell ref="Q21:Q24"/>
    <mergeCell ref="Q29:Q32"/>
    <mergeCell ref="R10:R11"/>
    <mergeCell ref="S16:S19"/>
    <mergeCell ref="S21:S24"/>
    <mergeCell ref="R29:R32"/>
    <mergeCell ref="R21:R24"/>
    <mergeCell ref="R16:R19"/>
    <mergeCell ref="S10:S11"/>
    <mergeCell ref="S13:S14"/>
    <mergeCell ref="T29:T32"/>
    <mergeCell ref="T16:T19"/>
    <mergeCell ref="T21:T24"/>
    <mergeCell ref="T33:T36"/>
    <mergeCell ref="E16:E19"/>
    <mergeCell ref="F16:F19"/>
    <mergeCell ref="Q16:Q19"/>
    <mergeCell ref="S29:S32"/>
    <mergeCell ref="E10:E11"/>
    <mergeCell ref="H10:H11"/>
    <mergeCell ref="Q10:Q11"/>
    <mergeCell ref="T10:T11"/>
    <mergeCell ref="T13:T14"/>
    <mergeCell ref="Q33:Q36"/>
    <mergeCell ref="S33:S36"/>
    <mergeCell ref="F10:F11"/>
    <mergeCell ref="G10:G11"/>
  </mergeCells>
  <pageMargins left="0" right="0" top="0" bottom="0" header="0" footer="0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Одежда стиль casual и спорт-шик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Шеина Юлия</dc:creator>
  <cp:lastModifiedBy>маша</cp:lastModifiedBy>
  <cp:lastPrinted>2018-06-18T13:58:29Z</cp:lastPrinted>
  <dcterms:created xsi:type="dcterms:W3CDTF">2017-09-11T08:09:28Z</dcterms:created>
  <dcterms:modified xsi:type="dcterms:W3CDTF">2018-07-06T08:37:18Z</dcterms:modified>
</cp:coreProperties>
</file>